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državanje\Desktop\Zeljka\Školski odbor\12. sjednica ŠO\"/>
    </mc:Choice>
  </mc:AlternateContent>
  <bookViews>
    <workbookView xWindow="0" yWindow="0" windowWidth="28800" windowHeight="12435"/>
  </bookViews>
  <sheets>
    <sheet name="fin-rez" sheetId="4" r:id="rId1"/>
    <sheet name="PRIJEDLOG ODLUKE" sheetId="2" r:id="rId2"/>
    <sheet name="List3" sheetId="3" r:id="rId3"/>
  </sheets>
  <calcPr calcId="152511"/>
</workbook>
</file>

<file path=xl/calcChain.xml><?xml version="1.0" encoding="utf-8"?>
<calcChain xmlns="http://schemas.openxmlformats.org/spreadsheetml/2006/main">
  <c r="K8" i="4" l="1"/>
  <c r="K9" i="4" l="1"/>
  <c r="K12" i="4"/>
  <c r="H19" i="4" s="1"/>
  <c r="I14" i="4"/>
  <c r="H14" i="4"/>
  <c r="G14" i="4"/>
  <c r="F14" i="4"/>
  <c r="E14" i="4"/>
  <c r="D14" i="4"/>
  <c r="C14" i="4"/>
  <c r="K13" i="4"/>
  <c r="J10" i="4"/>
  <c r="J16" i="4" s="1"/>
  <c r="I10" i="4"/>
  <c r="H10" i="4"/>
  <c r="G10" i="4"/>
  <c r="F10" i="4"/>
  <c r="E10" i="4"/>
  <c r="D10" i="4"/>
  <c r="C10" i="4"/>
  <c r="H18" i="4" l="1"/>
  <c r="I16" i="4"/>
  <c r="G16" i="4"/>
  <c r="D16" i="4"/>
  <c r="F16" i="4"/>
  <c r="K15" i="4"/>
  <c r="E16" i="4"/>
  <c r="H16" i="4"/>
  <c r="C16" i="4"/>
  <c r="K14" i="4"/>
  <c r="K10" i="4"/>
  <c r="H20" i="4" l="1"/>
  <c r="H22" i="4" s="1"/>
  <c r="K16" i="4"/>
</calcChain>
</file>

<file path=xl/sharedStrings.xml><?xml version="1.0" encoding="utf-8"?>
<sst xmlns="http://schemas.openxmlformats.org/spreadsheetml/2006/main" count="34" uniqueCount="33">
  <si>
    <t>GOSPODARSKA ŠKOLA ČAKOVEC</t>
  </si>
  <si>
    <t xml:space="preserve">Čakovec, Vladimira Nazora 38 </t>
  </si>
  <si>
    <t>državni proračun</t>
  </si>
  <si>
    <t>županija (JLU)</t>
  </si>
  <si>
    <t>vlastita sredstva</t>
  </si>
  <si>
    <t>donacije</t>
  </si>
  <si>
    <t>projekti EU</t>
  </si>
  <si>
    <t>UKUPNO</t>
  </si>
  <si>
    <t>RAZRED</t>
  </si>
  <si>
    <t>razlika 7-4 (višak/manjak)</t>
  </si>
  <si>
    <t>razlika 6-3 (višak/manjak)</t>
  </si>
  <si>
    <t>uk.viš./manj</t>
  </si>
  <si>
    <t>Elvis Novak, dipl.ing.</t>
  </si>
  <si>
    <t>Predsjednik Školskog odbora:</t>
  </si>
  <si>
    <t>zavod za zapošljavanje (stručno osposobljavanje)</t>
  </si>
  <si>
    <t>922-višak prihoda tekuće godine 2016.</t>
  </si>
  <si>
    <t>GOSPODARSKA ŠKOLA</t>
  </si>
  <si>
    <t>Čakovec, Vladimira Nazora 38</t>
  </si>
  <si>
    <t>Temeljem članka 82.stavka 2. Pravilnika o proračunskom računovodstvu, predlaže se Školskom odboru;</t>
  </si>
  <si>
    <t>Čakovec, 31.01.2018.</t>
  </si>
  <si>
    <t>sufinanciranje fiz. osoba i posl. subjekata</t>
  </si>
  <si>
    <t>višak prihoda prethodne godine (2016.)</t>
  </si>
  <si>
    <t>ukupni prihodi 2017.</t>
  </si>
  <si>
    <t>ukupni rashodi 2017.</t>
  </si>
  <si>
    <t>ukupan višak 2017.</t>
  </si>
  <si>
    <t>PRIJEDLOG RASPODJELE FINANCIJSKOG REZULTATA ZA 2017. GODINU.</t>
  </si>
  <si>
    <t>PREGLED STANJA PREMA RAZREDIMA GLAVNE KNJIGE PO IZVORIMA FINANCIRANJA KAO PODLOGA ZA DONOŠENJE I RASPODJELU FINANCIJSKOG REZULTATA 2017. GODINE.</t>
  </si>
  <si>
    <t>KLASA: 402-01/18-01/6</t>
  </si>
  <si>
    <t>URBROJ: 2109-60-03-18-2</t>
  </si>
  <si>
    <t xml:space="preserve"> ODLUKA O RASPODJELI FINANCIJSKOG REZULTATA  OSTVARENOG PO ZAVRŠNOM OBRAČUNU ZA 2017.</t>
  </si>
  <si>
    <t>Škola je ostvarila financijski rezultat za 2017. godinu u visini od 550.574,85 kuna. S obzirom da se kod pojedinih izvora financiranja javlja manjak prihoda nad rashodima, radi se o troškovima u 2017. godini čiji prihodi su bili 2016. godine ili od ostatka viška prihoda nad rashodima za 2015. i 2016. godinu. . To se odnosi na manjak iz državnog proračuna gdje je manjak zbog troškova "Shema školskog voća" koji će biti pokriven refundacijom sredstava od strane Ministarstva početkom 2018. godine, manjak zbog troškova isplata jubilarnih nagrada koje su obračunate u 12. mj. 2017. godine a prihod za njih će biti u 2018. godini. Manjak iz izvora sufinanciranja u visini od 55.982,64 kune je nastao utroškom sredstava koja su bila iskazana u višku prihoda iz 2015.  2016. godine. Manjak po obračunu za trokove stručnog osposobljavanja bez zasnivanja radnog odnosa (Zavod za zapošljavanje) nastao je jer su sredstva pristigla u 2016. godini, a troškovi su u 2017. godini.  Višak prihoda iz proračuna županije biti će utrošen na nabavu materijala i pomagala za obavljanje praktične nastave učenika, kao i na nepredviđene izdatke za investicijsko održavanje.  Višak prihoda iz vlastitih sredstava utrošit će se na nabavu prikolice, potrebne opreme i inventara kao i  materijal za obavljanje praktične nastave učenika prema prijedlogu Financijskog plana.  Višak prihoda od donacija utrošit će se namjenski na kupnju obroka učenicima slabijeg imovinskog stanja. Škola je potkraj godine primila financijska sredstva od humanitarne udruge. Višak prihoda od projektnih aktivnosti utrošit će se na projektne aktivnosti koje se nastavljaju iz 2017. godine u 2018. te za sufinanciranje novih projekata, jedan od njih je novoodobreni projekat Agro fructus kao i nabavu opreme prema prijedlogu Financijskog plana. Financijski rezultat iz 2016. godine utrošen je skoro u potpunosti na aktivnosti stručnih vijeća za koje su primljena sredstva u 2016. godini a trošena su u 2017. godini. Pozitivan financijski rezultat odnosi se na višak prihoda za redovno poslovanje nakon što će biti pokriven manjak prihoda od nefinancijske imovine. (završna knjiženja se provode nakon prihvaćanja Odluke o raspodjeli financijskog rezultata).</t>
  </si>
  <si>
    <t>FINANCIJSKI REZULTAT 2017.</t>
  </si>
  <si>
    <t>višak  prihoda iz 2017. (fin.rezultat)</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</si>
</sst>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b/>
      <sz val="11"/>
      <color theme="1"/>
      <name val="Calibri"/>
      <family val="2"/>
      <charset val="238"/>
      <scheme val="minor"/>
    </font>
    <font>
      <sz val="8"/>
      <color theme="1"/>
      <name val="Calibri"/>
      <family val="2"/>
      <charset val="238"/>
      <scheme val="minor"/>
    </font>
    <font>
      <b/>
      <sz val="11"/>
      <color theme="5" tint="-0.499984740745262"/>
      <name val="Calibri"/>
      <family val="2"/>
      <charset val="238"/>
      <scheme val="minor"/>
    </font>
    <font>
      <b/>
      <sz val="11"/>
      <color rgb="FFFF0000"/>
      <name val="Calibri"/>
      <family val="2"/>
      <charset val="238"/>
      <scheme val="minor"/>
    </font>
    <font>
      <b/>
      <sz val="8"/>
      <color theme="1"/>
      <name val="Calibri"/>
      <family val="2"/>
      <charset val="238"/>
      <scheme val="minor"/>
    </font>
    <font>
      <b/>
      <i/>
      <u/>
      <sz val="11"/>
      <color rgb="FFFF0000"/>
      <name val="Calibri"/>
      <family val="2"/>
      <charset val="238"/>
      <scheme val="minor"/>
    </font>
    <font>
      <sz val="10"/>
      <color theme="1"/>
      <name val="Calibri"/>
      <family val="2"/>
      <charset val="238"/>
      <scheme val="minor"/>
    </font>
    <font>
      <i/>
      <sz val="10"/>
      <name val="Arial"/>
      <family val="2"/>
    </font>
    <font>
      <i/>
      <sz val="9"/>
      <name val="Arial"/>
      <family val="2"/>
    </font>
    <font>
      <i/>
      <sz val="9"/>
      <name val="Arial"/>
      <family val="2"/>
      <charset val="238"/>
    </font>
    <font>
      <i/>
      <sz val="8"/>
      <name val="Arial"/>
      <family val="2"/>
      <charset val="238"/>
    </font>
    <font>
      <sz val="9"/>
      <name val="Arial"/>
      <family val="2"/>
      <charset val="238"/>
    </font>
    <font>
      <sz val="10"/>
      <name val="Arial"/>
      <family val="2"/>
      <charset val="238"/>
    </font>
    <font>
      <sz val="12"/>
      <color theme="1"/>
      <name val="Calibri"/>
      <family val="2"/>
      <charset val="238"/>
      <scheme val="minor"/>
    </font>
    <font>
      <b/>
      <sz val="10"/>
      <color theme="1"/>
      <name val="Calibri"/>
      <family val="2"/>
      <charset val="238"/>
      <scheme val="minor"/>
    </font>
    <font>
      <i/>
      <sz val="9"/>
      <color theme="1"/>
      <name val="Arial"/>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s>
  <cellStyleXfs count="1">
    <xf numFmtId="0" fontId="0" fillId="0" borderId="0"/>
  </cellStyleXfs>
  <cellXfs count="64">
    <xf numFmtId="0" fontId="0" fillId="0" borderId="0" xfId="0"/>
    <xf numFmtId="0" fontId="0" fillId="0" borderId="0" xfId="0" applyAlignment="1">
      <alignment wrapText="1"/>
    </xf>
    <xf numFmtId="4" fontId="0" fillId="0" borderId="0" xfId="0" applyNumberFormat="1"/>
    <xf numFmtId="4" fontId="0" fillId="0" borderId="0" xfId="0" applyNumberFormat="1" applyAlignment="1">
      <alignment horizontal="left"/>
    </xf>
    <xf numFmtId="4" fontId="0" fillId="0" borderId="0" xfId="0" applyNumberFormat="1" applyAlignment="1">
      <alignment wrapText="1"/>
    </xf>
    <xf numFmtId="0" fontId="0" fillId="0" borderId="0" xfId="0" applyAlignment="1">
      <alignment horizontal="center" wrapText="1"/>
    </xf>
    <xf numFmtId="0" fontId="0" fillId="0" borderId="0" xfId="0" applyAlignment="1">
      <alignment vertical="center" wrapText="1"/>
    </xf>
    <xf numFmtId="4" fontId="0" fillId="0" borderId="0" xfId="0" applyNumberFormat="1" applyAlignment="1">
      <alignment vertical="center" wrapText="1"/>
    </xf>
    <xf numFmtId="4" fontId="1" fillId="0" borderId="0" xfId="0" applyNumberFormat="1" applyFont="1" applyAlignment="1">
      <alignment wrapText="1"/>
    </xf>
    <xf numFmtId="0" fontId="0" fillId="0" borderId="1" xfId="0" applyBorder="1" applyAlignment="1">
      <alignment horizontal="center" vertical="center" wrapText="1"/>
    </xf>
    <xf numFmtId="4" fontId="0" fillId="0" borderId="2" xfId="0" applyNumberFormat="1" applyBorder="1" applyAlignment="1">
      <alignment horizontal="center" vertical="center" wrapText="1"/>
    </xf>
    <xf numFmtId="4" fontId="0" fillId="0" borderId="3" xfId="0" applyNumberFormat="1" applyBorder="1" applyAlignment="1">
      <alignment horizontal="center" vertical="center" wrapText="1"/>
    </xf>
    <xf numFmtId="0" fontId="0" fillId="0" borderId="4" xfId="0" applyBorder="1" applyAlignment="1">
      <alignment horizontal="center" wrapText="1"/>
    </xf>
    <xf numFmtId="4" fontId="0" fillId="0" borderId="5" xfId="0" applyNumberFormat="1" applyBorder="1" applyAlignment="1">
      <alignment wrapText="1"/>
    </xf>
    <xf numFmtId="4" fontId="0" fillId="0" borderId="6" xfId="0" applyNumberFormat="1" applyBorder="1" applyAlignment="1">
      <alignment wrapText="1"/>
    </xf>
    <xf numFmtId="4" fontId="0" fillId="0" borderId="5" xfId="0" applyNumberFormat="1" applyBorder="1" applyAlignment="1">
      <alignment horizontal="right" wrapText="1"/>
    </xf>
    <xf numFmtId="4" fontId="1" fillId="0" borderId="5" xfId="0" applyNumberFormat="1" applyFont="1" applyBorder="1" applyAlignment="1">
      <alignment wrapText="1"/>
    </xf>
    <xf numFmtId="0" fontId="1" fillId="0" borderId="4" xfId="0" applyFont="1" applyBorder="1" applyAlignment="1">
      <alignment horizontal="center" wrapText="1"/>
    </xf>
    <xf numFmtId="4" fontId="1" fillId="0" borderId="6" xfId="0" applyNumberFormat="1" applyFont="1" applyBorder="1" applyAlignment="1">
      <alignment wrapText="1"/>
    </xf>
    <xf numFmtId="4" fontId="3" fillId="0" borderId="5" xfId="0" applyNumberFormat="1" applyFont="1" applyBorder="1" applyAlignment="1">
      <alignment wrapText="1"/>
    </xf>
    <xf numFmtId="0" fontId="0" fillId="0" borderId="0" xfId="0" applyAlignment="1">
      <alignment horizontal="center"/>
    </xf>
    <xf numFmtId="4" fontId="4" fillId="0" borderId="0" xfId="0" applyNumberFormat="1" applyFont="1" applyAlignment="1">
      <alignment wrapText="1"/>
    </xf>
    <xf numFmtId="0" fontId="5" fillId="0" borderId="4" xfId="0" applyFont="1" applyBorder="1" applyAlignment="1">
      <alignment horizontal="center" wrapText="1"/>
    </xf>
    <xf numFmtId="0" fontId="0" fillId="2" borderId="7" xfId="0" applyFill="1" applyBorder="1" applyAlignment="1">
      <alignment horizontal="center" wrapText="1"/>
    </xf>
    <xf numFmtId="4" fontId="4" fillId="2" borderId="8" xfId="0" applyNumberFormat="1" applyFont="1" applyFill="1" applyBorder="1" applyAlignment="1">
      <alignment wrapText="1"/>
    </xf>
    <xf numFmtId="4" fontId="4" fillId="2" borderId="9" xfId="0" applyNumberFormat="1" applyFont="1" applyFill="1" applyBorder="1" applyAlignment="1">
      <alignment wrapText="1"/>
    </xf>
    <xf numFmtId="0" fontId="0" fillId="0" borderId="0" xfId="0" applyAlignment="1">
      <alignment horizontal="left" wrapText="1"/>
    </xf>
    <xf numFmtId="4" fontId="0" fillId="0" borderId="0" xfId="0" applyNumberFormat="1" applyAlignment="1">
      <alignment vertical="top" wrapText="1"/>
    </xf>
    <xf numFmtId="0" fontId="0" fillId="0" borderId="0" xfId="0" applyAlignment="1">
      <alignment horizontal="left"/>
    </xf>
    <xf numFmtId="4" fontId="7" fillId="0" borderId="0" xfId="0" applyNumberFormat="1" applyFont="1" applyAlignment="1">
      <alignment horizontal="left" vertical="center" wrapText="1"/>
    </xf>
    <xf numFmtId="4" fontId="0" fillId="0" borderId="0" xfId="0" applyNumberFormat="1" applyAlignment="1">
      <alignment horizontal="center"/>
    </xf>
    <xf numFmtId="0" fontId="9" fillId="0" borderId="0" xfId="0" applyFont="1" applyFill="1" applyAlignment="1">
      <alignment horizontal="right" vertical="center"/>
    </xf>
    <xf numFmtId="0" fontId="10" fillId="0" borderId="0" xfId="0" applyFont="1" applyFill="1" applyAlignment="1"/>
    <xf numFmtId="3" fontId="10" fillId="0" borderId="0" xfId="0" applyNumberFormat="1" applyFont="1" applyFill="1" applyAlignment="1">
      <alignment horizontal="right"/>
    </xf>
    <xf numFmtId="3" fontId="11" fillId="0" borderId="0" xfId="0" applyNumberFormat="1" applyFont="1" applyFill="1" applyAlignment="1">
      <alignment horizontal="right"/>
    </xf>
    <xf numFmtId="1" fontId="12" fillId="0" borderId="0" xfId="0" applyNumberFormat="1" applyFont="1"/>
    <xf numFmtId="0" fontId="10" fillId="0" borderId="0" xfId="0" applyFont="1"/>
    <xf numFmtId="0" fontId="10" fillId="3" borderId="0" xfId="0" applyFont="1" applyFill="1" applyAlignment="1"/>
    <xf numFmtId="3" fontId="10" fillId="0" borderId="0" xfId="0" applyNumberFormat="1" applyFont="1" applyFill="1" applyAlignment="1"/>
    <xf numFmtId="0" fontId="10" fillId="0" borderId="0" xfId="0" applyFont="1" applyFill="1" applyAlignment="1">
      <alignment horizontal="left"/>
    </xf>
    <xf numFmtId="3" fontId="8" fillId="0" borderId="0" xfId="0" applyNumberFormat="1" applyFont="1" applyFill="1" applyAlignment="1">
      <alignment horizontal="right"/>
    </xf>
    <xf numFmtId="1" fontId="13" fillId="0" borderId="0" xfId="0" applyNumberFormat="1" applyFont="1"/>
    <xf numFmtId="0" fontId="8" fillId="0" borderId="0" xfId="0" applyFont="1"/>
    <xf numFmtId="0" fontId="8" fillId="0" borderId="0" xfId="0" applyFont="1" applyFill="1" applyAlignment="1">
      <alignment horizontal="right" vertical="center"/>
    </xf>
    <xf numFmtId="0" fontId="8" fillId="0" borderId="0" xfId="0" applyFont="1" applyFill="1" applyAlignment="1">
      <alignment horizontal="right"/>
    </xf>
    <xf numFmtId="0" fontId="8" fillId="0" borderId="0" xfId="0" applyFont="1" applyFill="1"/>
    <xf numFmtId="3" fontId="8" fillId="0" borderId="0" xfId="0" applyNumberFormat="1" applyFont="1" applyFill="1" applyAlignment="1"/>
    <xf numFmtId="4" fontId="2" fillId="0" borderId="10" xfId="0" applyNumberFormat="1" applyFont="1" applyBorder="1" applyAlignment="1">
      <alignment horizontal="center" wrapText="1"/>
    </xf>
    <xf numFmtId="0" fontId="15" fillId="0" borderId="4" xfId="0" applyFont="1" applyBorder="1" applyAlignment="1">
      <alignment horizontal="center" wrapText="1"/>
    </xf>
    <xf numFmtId="0" fontId="16" fillId="0" borderId="0" xfId="0" applyFont="1" applyAlignment="1">
      <alignment vertical="center"/>
    </xf>
    <xf numFmtId="0" fontId="0" fillId="0" borderId="0" xfId="0" applyAlignment="1">
      <alignment vertical="top"/>
    </xf>
    <xf numFmtId="0" fontId="8" fillId="0" borderId="0" xfId="0" applyFont="1" applyFill="1" applyAlignment="1">
      <alignment horizontal="center" vertical="top" wrapText="1"/>
    </xf>
    <xf numFmtId="0" fontId="6" fillId="0" borderId="0" xfId="0" applyFont="1" applyAlignment="1">
      <alignment horizontal="center"/>
    </xf>
    <xf numFmtId="4" fontId="0" fillId="0" borderId="0" xfId="0" applyNumberFormat="1" applyAlignment="1">
      <alignment horizontal="center" vertical="top" wrapText="1"/>
    </xf>
    <xf numFmtId="4" fontId="0" fillId="0" borderId="0" xfId="0" applyNumberFormat="1" applyFont="1" applyAlignment="1">
      <alignment horizontal="left" wrapText="1"/>
    </xf>
    <xf numFmtId="4" fontId="4" fillId="0" borderId="0" xfId="0" applyNumberFormat="1" applyFont="1" applyAlignment="1">
      <alignment horizontal="left" wrapText="1"/>
    </xf>
    <xf numFmtId="4" fontId="1" fillId="0" borderId="0" xfId="0" applyNumberFormat="1" applyFont="1" applyAlignment="1">
      <alignment horizontal="left" wrapText="1"/>
    </xf>
    <xf numFmtId="0" fontId="0" fillId="0" borderId="0" xfId="0" applyAlignment="1">
      <alignment horizontal="left"/>
    </xf>
    <xf numFmtId="0" fontId="1" fillId="0" borderId="0" xfId="0" applyFont="1" applyAlignment="1">
      <alignment horizontal="center" wrapText="1"/>
    </xf>
    <xf numFmtId="0" fontId="8" fillId="0" borderId="0" xfId="0" applyFont="1" applyFill="1" applyAlignment="1">
      <alignment horizontal="center" wrapText="1"/>
    </xf>
    <xf numFmtId="3" fontId="8" fillId="0" borderId="0" xfId="0" applyNumberFormat="1" applyFont="1" applyFill="1" applyAlignment="1">
      <alignment horizontal="center"/>
    </xf>
    <xf numFmtId="0" fontId="8" fillId="0" borderId="0" xfId="0" applyFont="1" applyFill="1" applyAlignment="1">
      <alignment horizontal="center" vertical="center" wrapText="1"/>
    </xf>
    <xf numFmtId="4" fontId="14" fillId="0" borderId="0" xfId="0" applyNumberFormat="1" applyFont="1" applyAlignment="1">
      <alignment horizontal="left" vertical="top" wrapText="1"/>
    </xf>
    <xf numFmtId="0" fontId="0" fillId="0" borderId="0" xfId="0" applyAlignment="1">
      <alignment horizontal="left" vertical="top"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workbookViewId="0">
      <selection activeCell="F24" sqref="F24"/>
    </sheetView>
  </sheetViews>
  <sheetFormatPr defaultRowHeight="15" x14ac:dyDescent="0.25"/>
  <cols>
    <col min="1" max="1" width="3.7109375" customWidth="1"/>
    <col min="2" max="2" width="13.7109375" style="20" customWidth="1"/>
    <col min="3" max="3" width="12.85546875" style="2" customWidth="1"/>
    <col min="4" max="4" width="11.7109375" style="2" customWidth="1"/>
    <col min="5" max="5" width="12.140625" style="2" customWidth="1"/>
    <col min="6" max="6" width="13.7109375" style="2" customWidth="1"/>
    <col min="7" max="7" width="10.5703125" style="2" customWidth="1"/>
    <col min="8" max="8" width="14.42578125" style="2" customWidth="1"/>
    <col min="9" max="9" width="12.7109375" style="2" customWidth="1"/>
    <col min="10" max="10" width="11.140625" style="2" customWidth="1"/>
    <col min="11" max="11" width="15.85546875" style="2" customWidth="1"/>
    <col min="12" max="13" width="12.7109375" style="2" bestFit="1" customWidth="1"/>
    <col min="14" max="14" width="9.140625" style="2"/>
  </cols>
  <sheetData>
    <row r="1" spans="1:14" x14ac:dyDescent="0.25">
      <c r="A1" s="57" t="s">
        <v>0</v>
      </c>
      <c r="B1" s="57"/>
      <c r="C1" s="57"/>
      <c r="D1" s="57"/>
      <c r="E1" s="57"/>
      <c r="F1" s="57"/>
    </row>
    <row r="2" spans="1:14" x14ac:dyDescent="0.25">
      <c r="A2" s="57" t="s">
        <v>1</v>
      </c>
      <c r="B2" s="57"/>
      <c r="C2" s="57"/>
      <c r="D2" s="57"/>
      <c r="E2" s="57"/>
      <c r="F2" s="3"/>
    </row>
    <row r="3" spans="1:14" x14ac:dyDescent="0.25">
      <c r="A3" s="57" t="s">
        <v>19</v>
      </c>
      <c r="B3" s="57"/>
      <c r="C3" s="57"/>
      <c r="D3" s="57"/>
    </row>
    <row r="4" spans="1:14" x14ac:dyDescent="0.25">
      <c r="A4" s="28"/>
      <c r="B4" s="28"/>
      <c r="C4" s="28"/>
      <c r="D4" s="28"/>
    </row>
    <row r="5" spans="1:14" x14ac:dyDescent="0.25">
      <c r="A5" s="28"/>
      <c r="B5" s="28"/>
      <c r="C5" s="28"/>
      <c r="D5" s="28"/>
    </row>
    <row r="6" spans="1:14" s="1" customFormat="1" ht="29.25" customHeight="1" x14ac:dyDescent="0.25">
      <c r="B6" s="58" t="s">
        <v>26</v>
      </c>
      <c r="C6" s="58"/>
      <c r="D6" s="58"/>
      <c r="E6" s="58"/>
      <c r="F6" s="58"/>
      <c r="G6" s="58"/>
      <c r="H6" s="58"/>
      <c r="I6" s="58"/>
      <c r="J6" s="58"/>
      <c r="K6" s="58"/>
      <c r="L6" s="4"/>
      <c r="M6" s="4"/>
      <c r="N6" s="4"/>
    </row>
    <row r="7" spans="1:14" s="6" customFormat="1" ht="75" x14ac:dyDescent="0.25">
      <c r="B7" s="9" t="s">
        <v>8</v>
      </c>
      <c r="C7" s="10" t="s">
        <v>2</v>
      </c>
      <c r="D7" s="10" t="s">
        <v>3</v>
      </c>
      <c r="E7" s="10" t="s">
        <v>4</v>
      </c>
      <c r="F7" s="10" t="s">
        <v>20</v>
      </c>
      <c r="G7" s="10" t="s">
        <v>5</v>
      </c>
      <c r="H7" s="10" t="s">
        <v>6</v>
      </c>
      <c r="I7" s="10" t="s">
        <v>14</v>
      </c>
      <c r="J7" s="10" t="s">
        <v>21</v>
      </c>
      <c r="K7" s="11" t="s">
        <v>7</v>
      </c>
      <c r="L7" s="7"/>
      <c r="M7" s="7"/>
      <c r="N7" s="7"/>
    </row>
    <row r="8" spans="1:14" s="1" customFormat="1" x14ac:dyDescent="0.25">
      <c r="B8" s="12">
        <v>3</v>
      </c>
      <c r="C8" s="13">
        <v>9275085.9700000007</v>
      </c>
      <c r="D8" s="13">
        <v>894106.91</v>
      </c>
      <c r="E8" s="13">
        <v>250347.3</v>
      </c>
      <c r="F8" s="13">
        <v>144664.37</v>
      </c>
      <c r="G8" s="13">
        <v>11591</v>
      </c>
      <c r="H8" s="13">
        <v>2180822.9700000002</v>
      </c>
      <c r="I8" s="13">
        <v>12063.62</v>
      </c>
      <c r="J8" s="13">
        <v>1043.7</v>
      </c>
      <c r="K8" s="14">
        <f>SUM(C8:J8)</f>
        <v>12769725.84</v>
      </c>
      <c r="L8" s="4"/>
      <c r="M8" s="4"/>
      <c r="N8" s="4"/>
    </row>
    <row r="9" spans="1:14" s="1" customFormat="1" x14ac:dyDescent="0.25">
      <c r="B9" s="12">
        <v>6</v>
      </c>
      <c r="C9" s="13">
        <v>9378204.3499999996</v>
      </c>
      <c r="D9" s="15">
        <v>985888.54</v>
      </c>
      <c r="E9" s="19">
        <v>377187.56</v>
      </c>
      <c r="F9" s="13">
        <v>167144.45000000001</v>
      </c>
      <c r="G9" s="13">
        <v>42242.18</v>
      </c>
      <c r="H9" s="13">
        <v>2945800.93</v>
      </c>
      <c r="I9" s="13">
        <v>0</v>
      </c>
      <c r="J9" s="13"/>
      <c r="K9" s="14">
        <f>SUM(C9:J9)</f>
        <v>13896468.01</v>
      </c>
      <c r="L9" s="4"/>
      <c r="M9" s="4"/>
      <c r="N9" s="4"/>
    </row>
    <row r="10" spans="1:14" s="1" customFormat="1" ht="44.25" customHeight="1" x14ac:dyDescent="0.25">
      <c r="B10" s="48" t="s">
        <v>10</v>
      </c>
      <c r="C10" s="16">
        <f>SUM(C9-C8)</f>
        <v>103118.37999999896</v>
      </c>
      <c r="D10" s="16">
        <f t="shared" ref="D10:J10" si="0">SUM(D9-D8)</f>
        <v>91781.63</v>
      </c>
      <c r="E10" s="16">
        <f t="shared" si="0"/>
        <v>126840.26000000001</v>
      </c>
      <c r="F10" s="16">
        <f t="shared" si="0"/>
        <v>22480.080000000016</v>
      </c>
      <c r="G10" s="16">
        <f t="shared" si="0"/>
        <v>30651.18</v>
      </c>
      <c r="H10" s="16">
        <f t="shared" si="0"/>
        <v>764977.96</v>
      </c>
      <c r="I10" s="16">
        <f t="shared" si="0"/>
        <v>-12063.62</v>
      </c>
      <c r="J10" s="16">
        <f t="shared" si="0"/>
        <v>-1043.7</v>
      </c>
      <c r="K10" s="18">
        <f>SUM(K9-K8)</f>
        <v>1126742.17</v>
      </c>
      <c r="L10" s="4"/>
      <c r="M10" s="4"/>
      <c r="N10" s="4"/>
    </row>
    <row r="11" spans="1:14" s="1" customFormat="1" x14ac:dyDescent="0.25">
      <c r="B11" s="12"/>
      <c r="C11" s="13"/>
      <c r="D11" s="13"/>
      <c r="E11" s="13"/>
      <c r="F11" s="13"/>
      <c r="G11" s="13"/>
      <c r="H11" s="13"/>
      <c r="I11" s="13"/>
      <c r="J11" s="13"/>
      <c r="K11" s="14"/>
      <c r="L11" s="4"/>
      <c r="M11" s="4"/>
      <c r="N11" s="4"/>
    </row>
    <row r="12" spans="1:14" s="1" customFormat="1" x14ac:dyDescent="0.25">
      <c r="B12" s="12">
        <v>4</v>
      </c>
      <c r="C12" s="13">
        <v>107499.53</v>
      </c>
      <c r="D12" s="13">
        <v>47000</v>
      </c>
      <c r="E12" s="13">
        <v>73314</v>
      </c>
      <c r="F12" s="13">
        <v>78462.720000000001</v>
      </c>
      <c r="G12" s="13">
        <v>20939.98</v>
      </c>
      <c r="H12" s="13">
        <v>263467.90999999997</v>
      </c>
      <c r="I12" s="13"/>
      <c r="J12" s="13">
        <v>0</v>
      </c>
      <c r="K12" s="14">
        <f>SUM(C12:J12)</f>
        <v>590684.1399999999</v>
      </c>
      <c r="L12" s="4"/>
      <c r="M12" s="4"/>
      <c r="N12" s="4"/>
    </row>
    <row r="13" spans="1:14" s="1" customFormat="1" x14ac:dyDescent="0.25">
      <c r="B13" s="12">
        <v>7</v>
      </c>
      <c r="C13" s="13">
        <v>0</v>
      </c>
      <c r="D13" s="13">
        <v>0</v>
      </c>
      <c r="E13" s="13">
        <v>13466.87</v>
      </c>
      <c r="F13" s="13">
        <v>0</v>
      </c>
      <c r="G13" s="13">
        <v>0</v>
      </c>
      <c r="H13" s="13">
        <v>0</v>
      </c>
      <c r="I13" s="13"/>
      <c r="J13" s="13">
        <v>0</v>
      </c>
      <c r="K13" s="14">
        <f>SUM(C13:J13)</f>
        <v>13466.87</v>
      </c>
      <c r="L13" s="4"/>
      <c r="M13" s="4"/>
      <c r="N13" s="4"/>
    </row>
    <row r="14" spans="1:14" s="1" customFormat="1" ht="27.75" customHeight="1" x14ac:dyDescent="0.25">
      <c r="B14" s="17" t="s">
        <v>9</v>
      </c>
      <c r="C14" s="16">
        <f>SUM(C13-C12)</f>
        <v>-107499.53</v>
      </c>
      <c r="D14" s="16">
        <f t="shared" ref="D14:I14" si="1">SUM(D13-D12)</f>
        <v>-47000</v>
      </c>
      <c r="E14" s="16">
        <f t="shared" si="1"/>
        <v>-59847.13</v>
      </c>
      <c r="F14" s="16">
        <f t="shared" si="1"/>
        <v>-78462.720000000001</v>
      </c>
      <c r="G14" s="16">
        <f t="shared" si="1"/>
        <v>-20939.98</v>
      </c>
      <c r="H14" s="16">
        <f t="shared" si="1"/>
        <v>-263467.90999999997</v>
      </c>
      <c r="I14" s="16">
        <f t="shared" si="1"/>
        <v>0</v>
      </c>
      <c r="J14" s="16"/>
      <c r="K14" s="18">
        <f>SUM(C14:J14)</f>
        <v>-577217.27</v>
      </c>
      <c r="L14" s="4"/>
      <c r="M14" s="4"/>
      <c r="N14" s="4"/>
    </row>
    <row r="15" spans="1:14" s="1" customFormat="1" ht="38.25" customHeight="1" x14ac:dyDescent="0.25">
      <c r="B15" s="22" t="s">
        <v>15</v>
      </c>
      <c r="C15" s="16"/>
      <c r="D15" s="16"/>
      <c r="E15" s="16"/>
      <c r="F15" s="16"/>
      <c r="G15" s="16"/>
      <c r="H15" s="16"/>
      <c r="I15" s="16"/>
      <c r="J15" s="16">
        <v>1049.95</v>
      </c>
      <c r="K15" s="18">
        <f>SUM(K9+K13-K8-K12)</f>
        <v>549524.89999999921</v>
      </c>
      <c r="L15" s="4"/>
      <c r="M15" s="4"/>
      <c r="N15" s="4"/>
    </row>
    <row r="16" spans="1:14" s="1" customFormat="1" ht="15.75" customHeight="1" x14ac:dyDescent="0.25">
      <c r="B16" s="23" t="s">
        <v>11</v>
      </c>
      <c r="C16" s="24">
        <f>SUM(C10+C14:D14)</f>
        <v>-4381.1500000010419</v>
      </c>
      <c r="D16" s="24">
        <f t="shared" ref="D16:H16" si="2">SUM(D10+D14:E14)</f>
        <v>44781.630000000005</v>
      </c>
      <c r="E16" s="24">
        <f t="shared" si="2"/>
        <v>66993.13</v>
      </c>
      <c r="F16" s="24">
        <f t="shared" si="2"/>
        <v>-55982.639999999985</v>
      </c>
      <c r="G16" s="24">
        <f t="shared" si="2"/>
        <v>9711.2000000000007</v>
      </c>
      <c r="H16" s="24">
        <f t="shared" si="2"/>
        <v>501510.05</v>
      </c>
      <c r="I16" s="24">
        <f>SUM(I10+I14:I14)</f>
        <v>-12063.62</v>
      </c>
      <c r="J16" s="24">
        <f>SUM(J10+J15)</f>
        <v>6.25</v>
      </c>
      <c r="K16" s="25">
        <f>SUM(C16:J16)</f>
        <v>550574.84999999893</v>
      </c>
      <c r="L16" s="4"/>
      <c r="M16" s="4"/>
      <c r="N16" s="4"/>
    </row>
    <row r="17" spans="2:21" s="1" customFormat="1" ht="13.5" customHeight="1" x14ac:dyDescent="0.25">
      <c r="B17" s="5"/>
      <c r="C17" s="4"/>
      <c r="D17" s="4"/>
      <c r="E17" s="4"/>
      <c r="F17" s="4"/>
      <c r="G17" s="4"/>
      <c r="H17" s="4"/>
      <c r="I17" s="4"/>
      <c r="J17" s="47"/>
      <c r="K17" s="4"/>
      <c r="L17" s="4"/>
      <c r="M17" s="4"/>
      <c r="N17" s="4"/>
    </row>
    <row r="18" spans="2:21" s="1" customFormat="1" ht="15.75" customHeight="1" x14ac:dyDescent="0.25">
      <c r="B18" s="5"/>
      <c r="C18" s="4"/>
      <c r="D18" s="4"/>
      <c r="E18" s="54" t="s">
        <v>22</v>
      </c>
      <c r="F18" s="54"/>
      <c r="G18" s="54"/>
      <c r="H18" s="4">
        <f>SUM(K9+K13)</f>
        <v>13909934.879999999</v>
      </c>
      <c r="I18" s="4"/>
      <c r="J18" s="4"/>
      <c r="K18" s="8"/>
      <c r="L18" s="4"/>
      <c r="M18" s="4"/>
      <c r="N18" s="4"/>
    </row>
    <row r="19" spans="2:21" s="1" customFormat="1" x14ac:dyDescent="0.25">
      <c r="B19" s="5"/>
      <c r="C19" s="4"/>
      <c r="D19" s="4"/>
      <c r="E19" s="54" t="s">
        <v>23</v>
      </c>
      <c r="F19" s="54"/>
      <c r="G19" s="54"/>
      <c r="H19" s="4">
        <f>SUM(K8+K12)</f>
        <v>13360409.98</v>
      </c>
      <c r="I19" s="4"/>
      <c r="J19" s="4"/>
      <c r="K19" s="4"/>
      <c r="L19" s="4"/>
      <c r="M19" s="4"/>
      <c r="N19" s="4"/>
    </row>
    <row r="20" spans="2:21" s="1" customFormat="1" x14ac:dyDescent="0.25">
      <c r="B20" s="5"/>
      <c r="C20" s="4"/>
      <c r="D20" s="4"/>
      <c r="E20" s="54" t="s">
        <v>24</v>
      </c>
      <c r="F20" s="54"/>
      <c r="G20" s="54"/>
      <c r="H20" s="4">
        <f>SUM(H18-H19)</f>
        <v>549524.89999999851</v>
      </c>
      <c r="I20" s="4"/>
      <c r="J20" s="4"/>
      <c r="K20" s="4"/>
      <c r="L20" s="4"/>
      <c r="M20" s="4"/>
      <c r="N20" s="4"/>
    </row>
    <row r="21" spans="2:21" s="1" customFormat="1" x14ac:dyDescent="0.25">
      <c r="B21" s="5"/>
      <c r="C21" s="4"/>
      <c r="D21" s="4"/>
      <c r="E21" s="55" t="s">
        <v>32</v>
      </c>
      <c r="F21" s="55"/>
      <c r="G21" s="55"/>
      <c r="H21" s="21">
        <v>1049.95</v>
      </c>
      <c r="I21" s="4"/>
      <c r="J21" s="4"/>
      <c r="K21" s="4"/>
      <c r="L21" s="4"/>
      <c r="M21" s="4"/>
    </row>
    <row r="22" spans="2:21" s="1" customFormat="1" ht="19.5" customHeight="1" x14ac:dyDescent="0.25">
      <c r="B22" s="5"/>
      <c r="C22" s="4"/>
      <c r="D22" s="4"/>
      <c r="E22" s="56" t="s">
        <v>31</v>
      </c>
      <c r="F22" s="56"/>
      <c r="G22" s="56"/>
      <c r="H22" s="8">
        <f>SUM(H20:H21)</f>
        <v>550574.84999999846</v>
      </c>
      <c r="I22" s="4"/>
      <c r="J22" s="4"/>
      <c r="K22" s="4"/>
      <c r="L22" s="4"/>
      <c r="M22" s="4"/>
      <c r="S22" s="26"/>
    </row>
    <row r="23" spans="2:21" x14ac:dyDescent="0.25">
      <c r="B23" s="52" t="s">
        <v>25</v>
      </c>
      <c r="C23" s="52"/>
      <c r="D23" s="52"/>
      <c r="E23" s="52"/>
      <c r="F23" s="52"/>
      <c r="G23" s="52"/>
      <c r="H23" s="52"/>
      <c r="I23" s="52"/>
      <c r="J23" s="52"/>
    </row>
    <row r="24" spans="2:21" ht="34.5" customHeight="1" x14ac:dyDescent="0.25">
      <c r="B24" s="29"/>
      <c r="C24" s="29"/>
      <c r="D24" s="29"/>
      <c r="E24" s="29"/>
      <c r="F24" s="29"/>
      <c r="G24" s="29"/>
      <c r="H24" s="29"/>
      <c r="I24" s="29"/>
      <c r="J24" s="29"/>
      <c r="K24" s="29"/>
      <c r="M24" s="30"/>
      <c r="N24" s="30"/>
      <c r="O24" s="30"/>
      <c r="P24" s="30"/>
      <c r="Q24" s="30"/>
      <c r="R24" s="30"/>
      <c r="S24" s="30"/>
      <c r="T24" s="30"/>
      <c r="U24" s="30"/>
    </row>
    <row r="25" spans="2:21" x14ac:dyDescent="0.25">
      <c r="B25" s="27"/>
      <c r="C25" s="27"/>
      <c r="D25" s="27"/>
      <c r="E25" s="27"/>
      <c r="F25" s="27"/>
      <c r="G25" s="27"/>
      <c r="H25" s="27"/>
      <c r="I25" s="27"/>
      <c r="J25" s="53"/>
      <c r="K25" s="53"/>
      <c r="M25" s="30"/>
      <c r="N25" s="30"/>
      <c r="O25" s="30"/>
      <c r="P25" s="30"/>
      <c r="Q25" s="30"/>
      <c r="R25" s="30"/>
      <c r="S25" s="30"/>
      <c r="T25" s="30"/>
      <c r="U25" s="30"/>
    </row>
    <row r="26" spans="2:21" x14ac:dyDescent="0.25">
      <c r="B26" s="27"/>
      <c r="C26" s="27"/>
      <c r="D26" s="27"/>
      <c r="E26" s="27"/>
      <c r="F26" s="27"/>
      <c r="G26" s="27"/>
      <c r="H26" s="27"/>
      <c r="I26" s="27"/>
      <c r="J26" s="27"/>
      <c r="K26" s="27"/>
      <c r="M26" s="30"/>
      <c r="N26" s="30"/>
      <c r="O26" s="30"/>
      <c r="P26" s="30"/>
      <c r="Q26" s="30"/>
      <c r="R26" s="30"/>
      <c r="S26" s="30"/>
      <c r="T26" s="30"/>
      <c r="U26" s="30"/>
    </row>
    <row r="27" spans="2:21" x14ac:dyDescent="0.25">
      <c r="B27" s="27"/>
      <c r="C27" s="27"/>
      <c r="D27" s="27"/>
      <c r="E27" s="27"/>
      <c r="F27" s="27"/>
      <c r="G27" s="27"/>
      <c r="H27" s="27"/>
      <c r="I27" s="27"/>
      <c r="J27" s="53"/>
      <c r="K27" s="53"/>
      <c r="M27" s="30"/>
      <c r="N27" s="30"/>
      <c r="O27" s="30"/>
      <c r="P27" s="30"/>
      <c r="Q27" s="30"/>
      <c r="R27" s="30"/>
      <c r="S27" s="30"/>
      <c r="T27" s="30"/>
      <c r="U27" s="30"/>
    </row>
    <row r="28" spans="2:21" x14ac:dyDescent="0.25">
      <c r="M28" s="30"/>
      <c r="N28" s="30"/>
      <c r="O28" s="30"/>
      <c r="P28" s="30"/>
      <c r="Q28" s="30"/>
      <c r="R28" s="30"/>
      <c r="S28" s="30"/>
      <c r="T28" s="30"/>
      <c r="U28" s="30"/>
    </row>
    <row r="29" spans="2:21" x14ac:dyDescent="0.25">
      <c r="M29" s="30"/>
      <c r="N29" s="30"/>
      <c r="O29" s="30"/>
      <c r="P29" s="30"/>
      <c r="Q29" s="30"/>
      <c r="R29" s="30"/>
      <c r="S29" s="30"/>
      <c r="T29" s="30"/>
      <c r="U29" s="30"/>
    </row>
    <row r="30" spans="2:21" x14ac:dyDescent="0.25">
      <c r="B30" s="51"/>
      <c r="C30" s="51"/>
      <c r="D30" s="51"/>
      <c r="E30" s="51"/>
      <c r="F30" s="51"/>
      <c r="G30" s="51"/>
      <c r="H30" s="51"/>
      <c r="I30" s="51"/>
    </row>
    <row r="31" spans="2:21" x14ac:dyDescent="0.25">
      <c r="B31" s="51"/>
      <c r="C31" s="51"/>
      <c r="D31" s="51"/>
      <c r="E31" s="51"/>
      <c r="F31" s="51"/>
      <c r="G31" s="51"/>
      <c r="H31" s="51"/>
      <c r="I31" s="51"/>
    </row>
  </sheetData>
  <mergeCells count="13">
    <mergeCell ref="A1:F1"/>
    <mergeCell ref="A2:E2"/>
    <mergeCell ref="A3:D3"/>
    <mergeCell ref="B6:K6"/>
    <mergeCell ref="E18:G18"/>
    <mergeCell ref="B30:I31"/>
    <mergeCell ref="B23:J23"/>
    <mergeCell ref="J25:K25"/>
    <mergeCell ref="J27:K27"/>
    <mergeCell ref="E19:G19"/>
    <mergeCell ref="E20:G20"/>
    <mergeCell ref="E21:G21"/>
    <mergeCell ref="E22:G22"/>
  </mergeCells>
  <pageMargins left="0" right="0" top="0" bottom="0" header="0.31496062992125984" footer="0.31496062992125984"/>
  <pageSetup paperSize="9"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7"/>
  <sheetViews>
    <sheetView topLeftCell="A13" workbookViewId="0">
      <selection activeCell="B15" sqref="B15:L24"/>
    </sheetView>
  </sheetViews>
  <sheetFormatPr defaultRowHeight="15" x14ac:dyDescent="0.25"/>
  <cols>
    <col min="1" max="1" width="8.42578125" customWidth="1"/>
    <col min="2" max="2" width="4.85546875" customWidth="1"/>
    <col min="12" max="12" width="4.140625" customWidth="1"/>
  </cols>
  <sheetData>
    <row r="1" spans="2:26" x14ac:dyDescent="0.25">
      <c r="B1" s="31"/>
      <c r="C1" s="32" t="s">
        <v>16</v>
      </c>
      <c r="D1" s="32"/>
      <c r="E1" s="33"/>
      <c r="F1" s="34"/>
      <c r="G1" s="35"/>
      <c r="H1" s="36"/>
    </row>
    <row r="2" spans="2:26" x14ac:dyDescent="0.25">
      <c r="B2" s="31"/>
      <c r="C2" s="32" t="s">
        <v>17</v>
      </c>
      <c r="D2" s="32"/>
      <c r="E2" s="33"/>
      <c r="F2" s="34"/>
      <c r="G2" s="35"/>
      <c r="H2" s="36"/>
    </row>
    <row r="3" spans="2:26" x14ac:dyDescent="0.25">
      <c r="B3" s="31"/>
      <c r="C3" s="32" t="s">
        <v>19</v>
      </c>
      <c r="D3" s="32"/>
      <c r="E3" s="33"/>
      <c r="F3" s="34"/>
      <c r="G3" s="35"/>
      <c r="H3" s="36"/>
    </row>
    <row r="4" spans="2:26" x14ac:dyDescent="0.25">
      <c r="B4" s="31"/>
      <c r="C4" s="37" t="s">
        <v>27</v>
      </c>
      <c r="D4" s="37"/>
      <c r="E4" s="38"/>
      <c r="F4" s="38"/>
      <c r="G4" s="35"/>
      <c r="H4" s="36"/>
    </row>
    <row r="5" spans="2:26" x14ac:dyDescent="0.25">
      <c r="B5" s="31"/>
      <c r="C5" s="37" t="s">
        <v>28</v>
      </c>
      <c r="D5" s="37"/>
      <c r="E5" s="33"/>
      <c r="F5" s="34"/>
      <c r="G5" s="35"/>
      <c r="H5" s="36"/>
      <c r="K5" s="49"/>
    </row>
    <row r="6" spans="2:26" x14ac:dyDescent="0.25">
      <c r="B6" s="31"/>
      <c r="C6" s="39"/>
      <c r="D6" s="39"/>
      <c r="E6" s="33"/>
      <c r="F6" s="34"/>
      <c r="G6" s="35"/>
      <c r="H6" s="36"/>
      <c r="K6" s="49"/>
    </row>
    <row r="7" spans="2:26" x14ac:dyDescent="0.25">
      <c r="B7" s="43"/>
      <c r="C7" s="44"/>
      <c r="D7" s="45"/>
      <c r="E7" s="40"/>
      <c r="F7" s="40"/>
      <c r="G7" s="41"/>
      <c r="H7" s="42"/>
    </row>
    <row r="8" spans="2:26" x14ac:dyDescent="0.25">
      <c r="B8" s="43"/>
      <c r="C8" s="44"/>
      <c r="D8" s="45"/>
      <c r="E8" s="40"/>
      <c r="F8" s="40"/>
      <c r="G8" s="41"/>
      <c r="H8" s="42"/>
    </row>
    <row r="9" spans="2:26" ht="42.75" customHeight="1" x14ac:dyDescent="0.25">
      <c r="B9" s="61" t="s">
        <v>18</v>
      </c>
      <c r="C9" s="61"/>
      <c r="D9" s="61"/>
      <c r="E9" s="61"/>
      <c r="F9" s="61"/>
      <c r="G9" s="61"/>
      <c r="H9" s="61"/>
      <c r="I9" s="61"/>
      <c r="J9" s="61"/>
    </row>
    <row r="10" spans="2:26" x14ac:dyDescent="0.25">
      <c r="B10" s="43"/>
      <c r="C10" s="44"/>
      <c r="D10" s="45"/>
      <c r="E10" s="40"/>
      <c r="F10" s="40"/>
      <c r="G10" s="41"/>
      <c r="H10" s="42"/>
    </row>
    <row r="11" spans="2:26" x14ac:dyDescent="0.25">
      <c r="B11" s="43"/>
      <c r="C11" s="44"/>
      <c r="D11" s="45"/>
      <c r="E11" s="40"/>
      <c r="F11" s="40"/>
      <c r="G11" s="41"/>
      <c r="H11" s="42"/>
    </row>
    <row r="12" spans="2:26" ht="33" customHeight="1" x14ac:dyDescent="0.25">
      <c r="C12" s="59" t="s">
        <v>29</v>
      </c>
      <c r="D12" s="59"/>
      <c r="E12" s="59"/>
      <c r="F12" s="59"/>
      <c r="G12" s="59"/>
      <c r="H12" s="59"/>
      <c r="I12" s="59"/>
      <c r="J12" s="59"/>
      <c r="K12" s="59"/>
    </row>
    <row r="15" spans="2:26" ht="15" customHeight="1" x14ac:dyDescent="0.25">
      <c r="B15" s="62" t="s">
        <v>30</v>
      </c>
      <c r="C15" s="62"/>
      <c r="D15" s="62"/>
      <c r="E15" s="62"/>
      <c r="F15" s="62"/>
      <c r="G15" s="62"/>
      <c r="H15" s="62"/>
      <c r="I15" s="62"/>
      <c r="J15" s="62"/>
      <c r="K15" s="62"/>
      <c r="L15" s="62"/>
      <c r="O15" s="63"/>
      <c r="P15" s="63"/>
      <c r="Q15" s="63"/>
      <c r="R15" s="63"/>
      <c r="S15" s="63"/>
      <c r="T15" s="63"/>
      <c r="U15" s="63"/>
      <c r="V15" s="63"/>
      <c r="W15" s="63"/>
      <c r="X15" s="63"/>
      <c r="Y15" s="63"/>
      <c r="Z15" s="63"/>
    </row>
    <row r="16" spans="2:26" ht="15" customHeight="1" x14ac:dyDescent="0.25">
      <c r="B16" s="62"/>
      <c r="C16" s="62"/>
      <c r="D16" s="62"/>
      <c r="E16" s="62"/>
      <c r="F16" s="62"/>
      <c r="G16" s="62"/>
      <c r="H16" s="62"/>
      <c r="I16" s="62"/>
      <c r="J16" s="62"/>
      <c r="K16" s="62"/>
      <c r="L16" s="62"/>
      <c r="O16" s="63"/>
      <c r="P16" s="63"/>
      <c r="Q16" s="63"/>
      <c r="R16" s="63"/>
      <c r="S16" s="63"/>
      <c r="T16" s="63"/>
      <c r="U16" s="63"/>
      <c r="V16" s="63"/>
      <c r="W16" s="63"/>
      <c r="X16" s="63"/>
      <c r="Y16" s="63"/>
      <c r="Z16" s="63"/>
    </row>
    <row r="17" spans="2:26" ht="15" customHeight="1" x14ac:dyDescent="0.25">
      <c r="B17" s="62"/>
      <c r="C17" s="62"/>
      <c r="D17" s="62"/>
      <c r="E17" s="62"/>
      <c r="F17" s="62"/>
      <c r="G17" s="62"/>
      <c r="H17" s="62"/>
      <c r="I17" s="62"/>
      <c r="J17" s="62"/>
      <c r="K17" s="62"/>
      <c r="L17" s="62"/>
      <c r="O17" s="63"/>
      <c r="P17" s="63"/>
      <c r="Q17" s="63"/>
      <c r="R17" s="63"/>
      <c r="S17" s="63"/>
      <c r="T17" s="63"/>
      <c r="U17" s="63"/>
      <c r="V17" s="63"/>
      <c r="W17" s="63"/>
      <c r="X17" s="63"/>
      <c r="Y17" s="63"/>
      <c r="Z17" s="63"/>
    </row>
    <row r="18" spans="2:26" ht="15" customHeight="1" x14ac:dyDescent="0.25">
      <c r="B18" s="62"/>
      <c r="C18" s="62"/>
      <c r="D18" s="62"/>
      <c r="E18" s="62"/>
      <c r="F18" s="62"/>
      <c r="G18" s="62"/>
      <c r="H18" s="62"/>
      <c r="I18" s="62"/>
      <c r="J18" s="62"/>
      <c r="K18" s="62"/>
      <c r="L18" s="62"/>
      <c r="O18" s="63"/>
      <c r="P18" s="63"/>
      <c r="Q18" s="63"/>
      <c r="R18" s="63"/>
      <c r="S18" s="63"/>
      <c r="T18" s="63"/>
      <c r="U18" s="63"/>
      <c r="V18" s="63"/>
      <c r="W18" s="63"/>
      <c r="X18" s="63"/>
      <c r="Y18" s="63"/>
      <c r="Z18" s="63"/>
    </row>
    <row r="19" spans="2:26" ht="15" customHeight="1" x14ac:dyDescent="0.25">
      <c r="B19" s="62"/>
      <c r="C19" s="62"/>
      <c r="D19" s="62"/>
      <c r="E19" s="62"/>
      <c r="F19" s="62"/>
      <c r="G19" s="62"/>
      <c r="H19" s="62"/>
      <c r="I19" s="62"/>
      <c r="J19" s="62"/>
      <c r="K19" s="62"/>
      <c r="L19" s="62"/>
      <c r="O19" s="63"/>
      <c r="P19" s="63"/>
      <c r="Q19" s="63"/>
      <c r="R19" s="63"/>
      <c r="S19" s="63"/>
      <c r="T19" s="63"/>
      <c r="U19" s="63"/>
      <c r="V19" s="63"/>
      <c r="W19" s="63"/>
      <c r="X19" s="63"/>
      <c r="Y19" s="63"/>
      <c r="Z19" s="63"/>
    </row>
    <row r="20" spans="2:26" ht="214.5" customHeight="1" x14ac:dyDescent="0.25">
      <c r="B20" s="62"/>
      <c r="C20" s="62"/>
      <c r="D20" s="62"/>
      <c r="E20" s="62"/>
      <c r="F20" s="62"/>
      <c r="G20" s="62"/>
      <c r="H20" s="62"/>
      <c r="I20" s="62"/>
      <c r="J20" s="62"/>
      <c r="K20" s="62"/>
      <c r="L20" s="62"/>
      <c r="O20" s="63"/>
      <c r="P20" s="63"/>
      <c r="Q20" s="63"/>
      <c r="R20" s="63"/>
      <c r="S20" s="63"/>
      <c r="T20" s="63"/>
      <c r="U20" s="63"/>
      <c r="V20" s="63"/>
      <c r="W20" s="63"/>
      <c r="X20" s="63"/>
      <c r="Y20" s="63"/>
      <c r="Z20" s="63"/>
    </row>
    <row r="21" spans="2:26" x14ac:dyDescent="0.25">
      <c r="B21" s="62"/>
      <c r="C21" s="62"/>
      <c r="D21" s="62"/>
      <c r="E21" s="62"/>
      <c r="F21" s="62"/>
      <c r="G21" s="62"/>
      <c r="H21" s="62"/>
      <c r="I21" s="62"/>
      <c r="J21" s="62"/>
      <c r="K21" s="62"/>
      <c r="L21" s="62"/>
      <c r="O21" s="50"/>
      <c r="P21" s="50"/>
      <c r="Q21" s="50"/>
      <c r="R21" s="50"/>
      <c r="S21" s="50"/>
      <c r="T21" s="50"/>
      <c r="U21" s="50"/>
      <c r="V21" s="50"/>
      <c r="W21" s="50"/>
      <c r="X21" s="50"/>
    </row>
    <row r="22" spans="2:26" x14ac:dyDescent="0.25">
      <c r="B22" s="62"/>
      <c r="C22" s="62"/>
      <c r="D22" s="62"/>
      <c r="E22" s="62"/>
      <c r="F22" s="62"/>
      <c r="G22" s="62"/>
      <c r="H22" s="62"/>
      <c r="I22" s="62"/>
      <c r="J22" s="62"/>
      <c r="K22" s="62"/>
      <c r="L22" s="62"/>
      <c r="O22" s="50"/>
      <c r="P22" s="50"/>
      <c r="Q22" s="50"/>
      <c r="R22" s="50"/>
      <c r="S22" s="50"/>
      <c r="T22" s="50"/>
      <c r="U22" s="50"/>
      <c r="V22" s="50"/>
      <c r="W22" s="50"/>
      <c r="X22" s="50"/>
    </row>
    <row r="23" spans="2:26" x14ac:dyDescent="0.25">
      <c r="B23" s="62"/>
      <c r="C23" s="62"/>
      <c r="D23" s="62"/>
      <c r="E23" s="62"/>
      <c r="F23" s="62"/>
      <c r="G23" s="62"/>
      <c r="H23" s="62"/>
      <c r="I23" s="62"/>
      <c r="J23" s="62"/>
      <c r="K23" s="62"/>
      <c r="L23" s="62"/>
      <c r="O23" s="50"/>
      <c r="P23" s="50"/>
      <c r="Q23" s="50"/>
      <c r="R23" s="50"/>
      <c r="S23" s="50"/>
      <c r="T23" s="50"/>
      <c r="U23" s="50"/>
      <c r="V23" s="50"/>
      <c r="W23" s="50"/>
      <c r="X23" s="50"/>
    </row>
    <row r="24" spans="2:26" ht="42" customHeight="1" x14ac:dyDescent="0.25">
      <c r="B24" s="62"/>
      <c r="C24" s="62"/>
      <c r="D24" s="62"/>
      <c r="E24" s="62"/>
      <c r="F24" s="62"/>
      <c r="G24" s="62"/>
      <c r="H24" s="62"/>
      <c r="I24" s="62"/>
      <c r="J24" s="62"/>
      <c r="K24" s="62"/>
      <c r="L24" s="62"/>
      <c r="O24" s="50"/>
      <c r="P24" s="50"/>
      <c r="Q24" s="50"/>
      <c r="R24" s="50"/>
      <c r="S24" s="50"/>
      <c r="T24" s="50"/>
      <c r="U24" s="50"/>
      <c r="V24" s="50"/>
      <c r="W24" s="50"/>
      <c r="X24" s="50"/>
    </row>
    <row r="25" spans="2:26" x14ac:dyDescent="0.25">
      <c r="I25" s="46" t="s">
        <v>13</v>
      </c>
      <c r="J25" s="46"/>
      <c r="K25" s="41"/>
    </row>
    <row r="26" spans="2:26" x14ac:dyDescent="0.25">
      <c r="I26" s="42"/>
    </row>
    <row r="27" spans="2:26" x14ac:dyDescent="0.25">
      <c r="I27" s="60" t="s">
        <v>12</v>
      </c>
      <c r="J27" s="60"/>
      <c r="K27" s="60"/>
    </row>
  </sheetData>
  <mergeCells count="5">
    <mergeCell ref="C12:K12"/>
    <mergeCell ref="I27:K27"/>
    <mergeCell ref="B9:J9"/>
    <mergeCell ref="B15:L24"/>
    <mergeCell ref="O15:Z20"/>
  </mergeCells>
  <pageMargins left="0.11811023622047245" right="0.11811023622047245" top="0.74803149606299213" bottom="0.74803149606299213" header="0.31496062992125984" footer="0.31496062992125984"/>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fin-rez</vt:lpstr>
      <vt:lpstr>PRIJEDLOG ODLUKE</vt:lpstr>
      <vt:lpstr>List3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Jadra</dc:creator>
  <cp:lastModifiedBy>Održavanje</cp:lastModifiedBy>
  <cp:lastPrinted>2018-02-05T08:07:16Z</cp:lastPrinted>
  <dcterms:created xsi:type="dcterms:W3CDTF">2016-03-07T09:39:37Z</dcterms:created>
  <dcterms:modified xsi:type="dcterms:W3CDTF">2018-02-05T08:08:32Z</dcterms:modified>
</cp:coreProperties>
</file>