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esktop\Gospodarska škola\Školski odbor\41. sjednica ŠO\"/>
    </mc:Choice>
  </mc:AlternateContent>
  <bookViews>
    <workbookView xWindow="0" yWindow="0" windowWidth="28800" windowHeight="12330" activeTab="1"/>
  </bookViews>
  <sheets>
    <sheet name="fin-rez" sheetId="4" r:id="rId1"/>
    <sheet name="PRIJEDLOG ODLUKE" sheetId="2" r:id="rId2"/>
    <sheet name="List3" sheetId="3" r:id="rId3"/>
  </sheets>
  <calcPr calcId="162913"/>
</workbook>
</file>

<file path=xl/calcChain.xml><?xml version="1.0" encoding="utf-8"?>
<calcChain xmlns="http://schemas.openxmlformats.org/spreadsheetml/2006/main">
  <c r="I18" i="4" l="1"/>
  <c r="D19" i="4" l="1"/>
  <c r="E19" i="4"/>
  <c r="I19" i="4" s="1"/>
  <c r="F19" i="4"/>
  <c r="G19" i="4"/>
  <c r="H19" i="4"/>
  <c r="C19" i="4"/>
  <c r="H24" i="4"/>
  <c r="H25" i="4" s="1"/>
  <c r="F18" i="4"/>
  <c r="G18" i="4"/>
  <c r="H18" i="4"/>
  <c r="C18" i="4"/>
  <c r="I17" i="4"/>
  <c r="I16" i="4" l="1"/>
  <c r="I8" i="4" l="1"/>
  <c r="I9" i="4" l="1"/>
  <c r="I12" i="4"/>
  <c r="H22" i="4" s="1"/>
  <c r="H14" i="4"/>
  <c r="G14" i="4"/>
  <c r="F14" i="4"/>
  <c r="E14" i="4"/>
  <c r="D14" i="4"/>
  <c r="C14" i="4"/>
  <c r="I13" i="4"/>
  <c r="H10" i="4"/>
  <c r="G10" i="4"/>
  <c r="F10" i="4"/>
  <c r="E10" i="4"/>
  <c r="D10" i="4"/>
  <c r="C10" i="4"/>
  <c r="H21" i="4" l="1"/>
  <c r="G15" i="4"/>
  <c r="D15" i="4"/>
  <c r="F15" i="4"/>
  <c r="E15" i="4"/>
  <c r="H15" i="4"/>
  <c r="C15" i="4"/>
  <c r="I14" i="4"/>
  <c r="I10" i="4"/>
  <c r="H23" i="4" l="1"/>
  <c r="I15" i="4"/>
</calcChain>
</file>

<file path=xl/sharedStrings.xml><?xml version="1.0" encoding="utf-8"?>
<sst xmlns="http://schemas.openxmlformats.org/spreadsheetml/2006/main" count="35" uniqueCount="35">
  <si>
    <t>GOSPODARSKA ŠKOLA ČAKOVEC</t>
  </si>
  <si>
    <t xml:space="preserve">Čakovec, Vladimira Nazora 38 </t>
  </si>
  <si>
    <t>državni proračun</t>
  </si>
  <si>
    <t>županija (JLU)</t>
  </si>
  <si>
    <t>vlastita sredstva</t>
  </si>
  <si>
    <t>donacije</t>
  </si>
  <si>
    <t>projekti EU</t>
  </si>
  <si>
    <t>UKUPNO</t>
  </si>
  <si>
    <t>RAZRED</t>
  </si>
  <si>
    <t>razlika 7-4 (višak/manjak)</t>
  </si>
  <si>
    <t>razlika 6-3 (višak/manjak)</t>
  </si>
  <si>
    <t>Elvis Novak, dipl.ing.</t>
  </si>
  <si>
    <t>Predsjednik Školskog odbora:</t>
  </si>
  <si>
    <t>GOSPODARSKA ŠKOLA</t>
  </si>
  <si>
    <t>Čakovec, Vladimira Nazora 38</t>
  </si>
  <si>
    <t>ukupni prihodi 2019.</t>
  </si>
  <si>
    <t xml:space="preserve">                                                                   </t>
  </si>
  <si>
    <t>Čakovec, 6.2.2020.</t>
  </si>
  <si>
    <t>PREGLED STANJA PREMA RAZREDIMA GLAVNE KNJIGE PO IZVORIMA FINANCIRANJA KAO PODLOGA ZA DONOŠENJE I RASPODJELU FINANCIJSKOG REZULTATA 2019. GODINE.</t>
  </si>
  <si>
    <t>922-višak/manjak prihoda tekuće godine 2019.</t>
  </si>
  <si>
    <t>sufinanciranje učenika, fiz. osoba i posl. subjekata</t>
  </si>
  <si>
    <t>ukupni rashodi 2019.</t>
  </si>
  <si>
    <t>ukupan tekući višak  2019.</t>
  </si>
  <si>
    <t>FINANCIJSKI REZULTAT ZA 2019.</t>
  </si>
  <si>
    <t>Čakovec, 06.2.2020.</t>
  </si>
  <si>
    <t>tekući višak/manjak prihoda 2018.g.</t>
  </si>
  <si>
    <t>financ.rezutat za 2017.g.(koji se prenosi u 2018.g.)</t>
  </si>
  <si>
    <t>financijski rezultat 2018.g. (tekći višak/manjak + fin.rezultat 2017.g.)</t>
  </si>
  <si>
    <t>višak/manjak  prihoda iz 2018. (fin.rezultat)</t>
  </si>
  <si>
    <t>UKUPNI FINANCIJSKI REZULTAT 2019.(tekući višak/manjak 2019. + financijski rezultat 2018.g.</t>
  </si>
  <si>
    <r>
      <t>Škola je ostvarila tekući višak poslovanja za 2019. godinu 553.508,38 kuna. Kada se tom iznosu pridoda financijski rezultat poslovanja iz 2018. godine 306.569,38 tada financijski rezultat za 2019. godinu iznosi 860.077,76 kune. Višak prihoda iz državnog proračuna odnosi se na primitak sredstava potkraj godine za nabavu nastavnih pomagala kao i</t>
    </r>
    <r>
      <rPr>
        <b/>
        <sz val="12"/>
        <color theme="1"/>
        <rFont val="Calibri"/>
        <family val="2"/>
        <charset val="238"/>
        <scheme val="minor"/>
      </rPr>
      <t xml:space="preserve"> </t>
    </r>
    <r>
      <rPr>
        <sz val="12"/>
        <color theme="1"/>
        <rFont val="Calibri"/>
        <family val="2"/>
        <charset val="238"/>
        <scheme val="minor"/>
      </rPr>
      <t>prihod sredstava u siječnju 2019.g. koja su bila evidentirana kao rashodi u 2018. g., a koja se odnose na isplatu materijalnih prava radnika (jubilarna, otpremnina) za 2018.g.. Također su tu i neutrošena sredstva za stručne aktive (Građanksi odgoj i Hrvatski jezik) koja će biti utrošena tijekom 2020. godine.Početkom godine škola ide u nabavu potrebnih nastavnih pomagala i nastavnog materijala za koja su primljena sredstva.  Ostatak viška utrošit će se namjenski  na stručne aktive i druge namjenske troškove.  Višak prihoda iz proračuna županije služi za pokriće negativnog financijskog rezultata za 2018. godinu kada je škola imala trošak projektne dokumentacije za energetsku obnovu zgrade (211.250,00 kn) za koji škola nije primila sredstva od županije za pokriće tih troškova.  Ostali dio manjka iz proračuna županije bit će pokriven u idućoj 2020. godini i kroz buduće dvije godine. Manjak se odnosi na troškove prijevoza u visini oko 37.800 kn i  materijalne troškove u visini oko 31.800,00 kn.  Manjak prihoda iz vlastitih sredstava  već dvije godine za redom, (2018. u visini      -63.941,98 i 2019.g. -89.697.96 kn) pokriven je iz pozitivnog financijskog rezultata iz 2017.g. Pozitivan financijski rezultat kod donacija će se raspodjeliti na troškove užine za učenike slabijeg imovinskog stanja i eventualne nabave nastavnih pomagala prema mogućnostim. Višak ostvaren kod sufinanciranja roditelja za pokriće troškova posebnih usluga i aktivnosti će se utrošiti za nabavu nastavnog materijala za potrebe ostvarenja školskog kurikuluma.   Višak prihoda od projektnih aktivnosti utrošit će se na projektne aktivnosti koje se nastavljaju iz 2019. godine u 2020. te za sufinanciranje novih projekata.  Financijski rezultat iz 2017. i 2018. godine nije utrošen u potpunosti,  a pozitivan financijski rezultat za 2019. godinu utrošit će se namjeki i prema potrebama  za redovno poslovanje i realizaciju nadolazećih projektnih aktivnosti.  Prema priloženom tabelarnom prikazu stanja prema razredima glavne knjige po izvorima financiranja vidljiv je višak prihoda od redovnog poslovanja u iznosu od 730.537,09 kuna te manjak prihoda od nefinancijske imovine u visini od 177.028,71 kuna. Knjiženjem pokrića manjka prihoda od nefinancijske imovine (korekcija financijskog rezultata) s prihodima za redovno poslovanje dobivamo tekući višak prihoda za 2019. godinu u iznosu od 553.508,38 kn. Ova korekcija rezultata proknjižena je s 31.12.2019. godine.</t>
    </r>
  </si>
  <si>
    <t>KLASA: 402-01/20-01/3</t>
  </si>
  <si>
    <t>URBROJ: 2109-60-01-20-2</t>
  </si>
  <si>
    <t>Temeljem članka 82.stavka 2. Pravilnika o proračunskom računovodstvu, Školski odbor donosi</t>
  </si>
  <si>
    <t xml:space="preserve"> ODLUKU O RASPODJELI FINANCIJSKOG REZULTATA  OSTVARENOG PO ZAVRŠNOM OBRAČUNU ZA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</si>
</sst>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sz val="8"/>
      <color theme="1"/>
      <name val="Calibri"/>
      <family val="2"/>
      <charset val="238"/>
      <scheme val="minor"/>
    </font>
    <font>
      <b/>
      <i/>
      <u/>
      <sz val="11"/>
      <color rgb="FFFF0000"/>
      <name val="Calibri"/>
      <family val="2"/>
      <charset val="238"/>
      <scheme val="minor"/>
    </font>
    <font>
      <sz val="10"/>
      <color theme="1"/>
      <name val="Calibri"/>
      <family val="2"/>
      <charset val="238"/>
      <scheme val="minor"/>
    </font>
    <font>
      <i/>
      <sz val="10"/>
      <name val="Arial"/>
      <family val="2"/>
    </font>
    <font>
      <i/>
      <sz val="9"/>
      <name val="Arial"/>
      <family val="2"/>
    </font>
    <font>
      <i/>
      <sz val="9"/>
      <name val="Arial"/>
      <family val="2"/>
      <charset val="238"/>
    </font>
    <font>
      <i/>
      <sz val="8"/>
      <name val="Arial"/>
      <family val="2"/>
      <charset val="238"/>
    </font>
    <font>
      <sz val="9"/>
      <name val="Arial"/>
      <family val="2"/>
      <charset val="238"/>
    </font>
    <font>
      <sz val="10"/>
      <name val="Arial"/>
      <family val="2"/>
      <charset val="238"/>
    </font>
    <font>
      <sz val="12"/>
      <color theme="1"/>
      <name val="Calibri"/>
      <family val="2"/>
      <charset val="238"/>
      <scheme val="minor"/>
    </font>
    <font>
      <b/>
      <sz val="10"/>
      <color theme="1"/>
      <name val="Calibri"/>
      <family val="2"/>
      <charset val="238"/>
      <scheme val="minor"/>
    </font>
    <font>
      <i/>
      <sz val="9"/>
      <color theme="1"/>
      <name val="Arial"/>
      <family val="2"/>
      <charset val="238"/>
    </font>
    <font>
      <b/>
      <i/>
      <sz val="10"/>
      <name val="Arial"/>
      <family val="2"/>
      <charset val="238"/>
    </font>
    <font>
      <b/>
      <sz val="11"/>
      <name val="Calibri"/>
      <family val="2"/>
      <charset val="238"/>
      <scheme val="minor"/>
    </font>
    <font>
      <b/>
      <sz val="8"/>
      <color rgb="FFFF0000"/>
      <name val="Calibri"/>
      <family val="2"/>
      <charset val="238"/>
      <scheme val="minor"/>
    </font>
    <font>
      <sz val="8"/>
      <color theme="1"/>
      <name val="Calibri"/>
      <family val="2"/>
      <charset val="238"/>
      <scheme val="minor"/>
    </font>
    <font>
      <b/>
      <sz val="12"/>
      <color theme="1"/>
      <name val="Calibri"/>
      <family val="2"/>
      <charset val="238"/>
      <scheme val="minor"/>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cellStyleXfs>
  <cellXfs count="73">
    <xf numFmtId="0" fontId="0" fillId="0" borderId="0" xfId="0"/>
    <xf numFmtId="0" fontId="0" fillId="0" borderId="0" xfId="0" applyAlignment="1">
      <alignment wrapText="1"/>
    </xf>
    <xf numFmtId="4" fontId="0" fillId="0" borderId="0" xfId="0" applyNumberFormat="1"/>
    <xf numFmtId="4" fontId="0" fillId="0" borderId="0" xfId="0" applyNumberFormat="1" applyAlignment="1">
      <alignment horizontal="left"/>
    </xf>
    <xf numFmtId="4" fontId="0" fillId="0" borderId="0" xfId="0" applyNumberFormat="1" applyAlignment="1">
      <alignment wrapText="1"/>
    </xf>
    <xf numFmtId="0" fontId="0" fillId="0" borderId="0" xfId="0" applyAlignment="1">
      <alignment horizontal="center" wrapText="1"/>
    </xf>
    <xf numFmtId="0" fontId="0" fillId="0" borderId="0" xfId="0" applyAlignment="1">
      <alignment vertical="center" wrapText="1"/>
    </xf>
    <xf numFmtId="4" fontId="0" fillId="0" borderId="0" xfId="0" applyNumberFormat="1" applyAlignment="1">
      <alignment vertical="center" wrapText="1"/>
    </xf>
    <xf numFmtId="4" fontId="1" fillId="0" borderId="0" xfId="0" applyNumberFormat="1" applyFont="1" applyAlignment="1">
      <alignment wrapText="1"/>
    </xf>
    <xf numFmtId="0" fontId="0" fillId="0" borderId="1" xfId="0"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0" fontId="0" fillId="0" borderId="4" xfId="0" applyBorder="1" applyAlignment="1">
      <alignment horizontal="center" wrapText="1"/>
    </xf>
    <xf numFmtId="4" fontId="0" fillId="0" borderId="5" xfId="0" applyNumberFormat="1" applyBorder="1" applyAlignment="1">
      <alignment wrapText="1"/>
    </xf>
    <xf numFmtId="4" fontId="0" fillId="0" borderId="6" xfId="0" applyNumberFormat="1" applyBorder="1" applyAlignment="1">
      <alignment wrapText="1"/>
    </xf>
    <xf numFmtId="4" fontId="0" fillId="0" borderId="5" xfId="0" applyNumberFormat="1" applyBorder="1" applyAlignment="1">
      <alignment horizontal="right" wrapText="1"/>
    </xf>
    <xf numFmtId="4" fontId="1" fillId="0" borderId="5" xfId="0" applyNumberFormat="1" applyFont="1" applyBorder="1" applyAlignment="1">
      <alignment wrapText="1"/>
    </xf>
    <xf numFmtId="4" fontId="1" fillId="0" borderId="6" xfId="0" applyNumberFormat="1" applyFont="1" applyBorder="1" applyAlignment="1">
      <alignment wrapText="1"/>
    </xf>
    <xf numFmtId="0" fontId="0" fillId="0" borderId="0" xfId="0" applyAlignment="1">
      <alignment horizontal="center"/>
    </xf>
    <xf numFmtId="4" fontId="2" fillId="0" borderId="0" xfId="0" applyNumberFormat="1" applyFont="1" applyAlignment="1">
      <alignment wrapText="1"/>
    </xf>
    <xf numFmtId="0" fontId="0" fillId="0" borderId="0" xfId="0" applyAlignment="1">
      <alignment horizontal="left" wrapText="1"/>
    </xf>
    <xf numFmtId="4" fontId="0" fillId="0" borderId="0" xfId="0" applyNumberFormat="1" applyAlignment="1">
      <alignment vertical="top" wrapText="1"/>
    </xf>
    <xf numFmtId="0" fontId="0" fillId="0" borderId="0" xfId="0" applyAlignment="1">
      <alignment horizontal="left"/>
    </xf>
    <xf numFmtId="4" fontId="5" fillId="0" borderId="0" xfId="0" applyNumberFormat="1" applyFont="1" applyAlignment="1">
      <alignment horizontal="left" vertical="center" wrapText="1"/>
    </xf>
    <xf numFmtId="4" fontId="0" fillId="0" borderId="0" xfId="0" applyNumberFormat="1" applyAlignment="1">
      <alignment horizontal="center"/>
    </xf>
    <xf numFmtId="0" fontId="7" fillId="0" borderId="0" xfId="0" applyFont="1" applyFill="1" applyAlignment="1">
      <alignment horizontal="right" vertical="center"/>
    </xf>
    <xf numFmtId="0" fontId="8" fillId="0" borderId="0" xfId="0" applyFont="1" applyFill="1" applyAlignment="1"/>
    <xf numFmtId="3" fontId="8" fillId="0" borderId="0" xfId="0" applyNumberFormat="1" applyFont="1" applyFill="1" applyAlignment="1">
      <alignment horizontal="right"/>
    </xf>
    <xf numFmtId="3" fontId="9" fillId="0" borderId="0" xfId="0" applyNumberFormat="1" applyFont="1" applyFill="1" applyAlignment="1">
      <alignment horizontal="right"/>
    </xf>
    <xf numFmtId="1" fontId="10" fillId="0" borderId="0" xfId="0" applyNumberFormat="1" applyFont="1"/>
    <xf numFmtId="0" fontId="8" fillId="0" borderId="0" xfId="0" applyFont="1"/>
    <xf numFmtId="3" fontId="8" fillId="0" borderId="0" xfId="0" applyNumberFormat="1" applyFont="1" applyFill="1" applyAlignment="1"/>
    <xf numFmtId="3" fontId="6" fillId="0" borderId="0" xfId="0" applyNumberFormat="1" applyFont="1" applyFill="1" applyAlignment="1">
      <alignment horizontal="right"/>
    </xf>
    <xf numFmtId="1" fontId="11" fillId="0" borderId="0" xfId="0" applyNumberFormat="1" applyFont="1"/>
    <xf numFmtId="0" fontId="6" fillId="0" borderId="0" xfId="0" applyFont="1"/>
    <xf numFmtId="0" fontId="6" fillId="0" borderId="0" xfId="0" applyFont="1" applyFill="1" applyAlignment="1">
      <alignment horizontal="right" vertical="center"/>
    </xf>
    <xf numFmtId="0" fontId="6" fillId="0" borderId="0" xfId="0" applyFont="1" applyFill="1" applyAlignment="1">
      <alignment horizontal="right"/>
    </xf>
    <xf numFmtId="0" fontId="6" fillId="0" borderId="0" xfId="0" applyFont="1" applyFill="1"/>
    <xf numFmtId="0" fontId="13" fillId="0" borderId="4" xfId="0" applyFont="1" applyBorder="1" applyAlignment="1">
      <alignment horizontal="center" wrapText="1"/>
    </xf>
    <xf numFmtId="0" fontId="14" fillId="0" borderId="0" xfId="0" applyFont="1" applyAlignment="1">
      <alignment vertical="center"/>
    </xf>
    <xf numFmtId="0" fontId="0" fillId="0" borderId="0" xfId="0" applyAlignment="1">
      <alignment vertical="top"/>
    </xf>
    <xf numFmtId="4" fontId="0" fillId="0" borderId="0" xfId="0" applyNumberFormat="1" applyAlignment="1">
      <alignment horizontal="center" vertical="top" wrapText="1"/>
    </xf>
    <xf numFmtId="4" fontId="0" fillId="0" borderId="5" xfId="0" applyNumberFormat="1" applyFont="1" applyBorder="1" applyAlignment="1">
      <alignment wrapText="1"/>
    </xf>
    <xf numFmtId="0" fontId="8" fillId="4" borderId="0" xfId="0" applyFont="1" applyFill="1" applyAlignment="1"/>
    <xf numFmtId="3" fontId="8" fillId="4" borderId="0" xfId="0" applyNumberFormat="1" applyFont="1" applyFill="1" applyAlignment="1">
      <alignment horizontal="right"/>
    </xf>
    <xf numFmtId="0" fontId="8" fillId="4" borderId="0" xfId="0" applyFont="1" applyFill="1" applyAlignment="1">
      <alignment horizontal="left"/>
    </xf>
    <xf numFmtId="0" fontId="0" fillId="0" borderId="0" xfId="0" applyAlignment="1">
      <alignment vertical="top" wrapText="1"/>
    </xf>
    <xf numFmtId="4" fontId="16" fillId="3" borderId="8" xfId="0" applyNumberFormat="1" applyFont="1" applyFill="1" applyBorder="1" applyAlignment="1">
      <alignment wrapText="1"/>
    </xf>
    <xf numFmtId="4" fontId="16" fillId="2" borderId="8" xfId="0" applyNumberFormat="1" applyFont="1" applyFill="1" applyBorder="1" applyAlignment="1">
      <alignment wrapText="1"/>
    </xf>
    <xf numFmtId="4" fontId="16" fillId="0" borderId="0" xfId="0" applyNumberFormat="1" applyFont="1" applyAlignment="1">
      <alignment wrapText="1"/>
    </xf>
    <xf numFmtId="0" fontId="1" fillId="0" borderId="9" xfId="0" applyFont="1" applyBorder="1" applyAlignment="1">
      <alignment horizontal="center" wrapText="1"/>
    </xf>
    <xf numFmtId="4" fontId="1" fillId="0" borderId="7" xfId="0" applyNumberFormat="1" applyFont="1" applyBorder="1" applyAlignment="1">
      <alignment wrapText="1"/>
    </xf>
    <xf numFmtId="4" fontId="1" fillId="0" borderId="10" xfId="0" applyNumberFormat="1" applyFont="1" applyBorder="1" applyAlignment="1">
      <alignment wrapText="1"/>
    </xf>
    <xf numFmtId="0" fontId="18" fillId="3" borderId="8" xfId="0" applyFont="1" applyFill="1" applyBorder="1" applyAlignment="1">
      <alignment horizontal="center" wrapText="1"/>
    </xf>
    <xf numFmtId="0" fontId="3" fillId="5" borderId="8" xfId="0" applyFont="1" applyFill="1" applyBorder="1" applyAlignment="1">
      <alignment horizontal="center" wrapText="1"/>
    </xf>
    <xf numFmtId="4" fontId="16" fillId="5" borderId="8" xfId="0" applyNumberFormat="1" applyFont="1" applyFill="1" applyBorder="1" applyAlignment="1">
      <alignment wrapText="1"/>
    </xf>
    <xf numFmtId="0" fontId="17" fillId="5" borderId="8" xfId="0" applyFont="1" applyFill="1" applyBorder="1" applyAlignment="1">
      <alignment horizontal="center" wrapText="1"/>
    </xf>
    <xf numFmtId="4" fontId="2" fillId="5" borderId="8" xfId="0" applyNumberFormat="1" applyFont="1" applyFill="1" applyBorder="1" applyAlignment="1">
      <alignment wrapText="1"/>
    </xf>
    <xf numFmtId="3" fontId="8" fillId="4" borderId="0" xfId="0" applyNumberFormat="1" applyFont="1" applyFill="1" applyAlignment="1"/>
    <xf numFmtId="0" fontId="6" fillId="0" borderId="0" xfId="0" applyFont="1" applyFill="1" applyAlignment="1">
      <alignment horizontal="center" vertical="top" wrapText="1"/>
    </xf>
    <xf numFmtId="0" fontId="4" fillId="0" borderId="0" xfId="0" applyFont="1" applyAlignment="1">
      <alignment horizontal="center"/>
    </xf>
    <xf numFmtId="4" fontId="0" fillId="0" borderId="0" xfId="0" applyNumberFormat="1" applyFont="1" applyAlignment="1">
      <alignment horizontal="left" wrapText="1"/>
    </xf>
    <xf numFmtId="4" fontId="16" fillId="0" borderId="0" xfId="0" applyNumberFormat="1" applyFont="1" applyAlignment="1">
      <alignment horizontal="left" wrapText="1"/>
    </xf>
    <xf numFmtId="4" fontId="2" fillId="0" borderId="0" xfId="0" applyNumberFormat="1" applyFont="1" applyAlignment="1">
      <alignment horizontal="left" wrapText="1"/>
    </xf>
    <xf numFmtId="0" fontId="0" fillId="0" borderId="0" xfId="0" applyAlignment="1">
      <alignment horizontal="left"/>
    </xf>
    <xf numFmtId="0" fontId="1" fillId="0" borderId="0" xfId="0" applyFont="1" applyAlignment="1">
      <alignment horizontal="center" wrapText="1"/>
    </xf>
    <xf numFmtId="0" fontId="15" fillId="0" borderId="0" xfId="0" applyFont="1" applyFill="1" applyAlignment="1">
      <alignment horizontal="center" wrapText="1"/>
    </xf>
    <xf numFmtId="0" fontId="6" fillId="0" borderId="0" xfId="0" applyFont="1" applyFill="1" applyAlignment="1">
      <alignment horizontal="center" vertical="center" wrapText="1"/>
    </xf>
    <xf numFmtId="4" fontId="12" fillId="0" borderId="0" xfId="0" applyNumberFormat="1" applyFont="1" applyAlignment="1">
      <alignment horizontal="left" vertical="top" wrapText="1"/>
    </xf>
    <xf numFmtId="3" fontId="20" fillId="0" borderId="0" xfId="0" applyNumberFormat="1" applyFont="1" applyFill="1" applyAlignment="1"/>
    <xf numFmtId="0" fontId="20" fillId="0" borderId="0" xfId="0" applyFont="1"/>
    <xf numFmtId="0" fontId="0" fillId="0" borderId="0" xfId="0" applyFont="1"/>
    <xf numFmtId="3" fontId="20" fillId="0" borderId="0" xfId="0" applyNumberFormat="1"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I18" sqref="I18"/>
    </sheetView>
  </sheetViews>
  <sheetFormatPr defaultRowHeight="15" x14ac:dyDescent="0.25"/>
  <cols>
    <col min="1" max="1" width="3.7109375" customWidth="1"/>
    <col min="2" max="2" width="27.42578125" style="18" customWidth="1"/>
    <col min="3" max="3" width="12.85546875" style="2" customWidth="1"/>
    <col min="4" max="4" width="11.7109375" style="2" customWidth="1"/>
    <col min="5" max="5" width="12.140625" style="2" customWidth="1"/>
    <col min="6" max="6" width="13.7109375" style="2" customWidth="1"/>
    <col min="7" max="7" width="10.5703125" style="2" customWidth="1"/>
    <col min="8" max="8" width="14.42578125" style="2" customWidth="1"/>
    <col min="9" max="9" width="15.85546875" style="2" customWidth="1"/>
    <col min="10" max="11" width="12.7109375" style="2" bestFit="1" customWidth="1"/>
    <col min="12" max="12" width="9.140625" style="2"/>
  </cols>
  <sheetData>
    <row r="1" spans="1:12" x14ac:dyDescent="0.25">
      <c r="A1" s="64" t="s">
        <v>0</v>
      </c>
      <c r="B1" s="64"/>
      <c r="C1" s="64"/>
      <c r="D1" s="64"/>
      <c r="E1" s="64"/>
      <c r="F1" s="64"/>
    </row>
    <row r="2" spans="1:12" x14ac:dyDescent="0.25">
      <c r="A2" s="64" t="s">
        <v>1</v>
      </c>
      <c r="B2" s="64"/>
      <c r="C2" s="64"/>
      <c r="D2" s="64"/>
      <c r="E2" s="64"/>
      <c r="F2" s="3"/>
    </row>
    <row r="3" spans="1:12" x14ac:dyDescent="0.25">
      <c r="A3" s="64" t="s">
        <v>17</v>
      </c>
      <c r="B3" s="64"/>
      <c r="C3" s="64"/>
      <c r="D3" s="64"/>
    </row>
    <row r="4" spans="1:12" x14ac:dyDescent="0.25">
      <c r="A4" s="22"/>
      <c r="B4" s="22"/>
      <c r="C4" s="22"/>
      <c r="D4" s="22"/>
    </row>
    <row r="5" spans="1:12" x14ac:dyDescent="0.25">
      <c r="A5" s="22"/>
      <c r="B5" s="22"/>
      <c r="C5" s="22"/>
      <c r="D5" s="22"/>
    </row>
    <row r="6" spans="1:12" s="1" customFormat="1" ht="29.25" customHeight="1" x14ac:dyDescent="0.25">
      <c r="B6" s="65" t="s">
        <v>18</v>
      </c>
      <c r="C6" s="65"/>
      <c r="D6" s="65"/>
      <c r="E6" s="65"/>
      <c r="F6" s="65"/>
      <c r="G6" s="65"/>
      <c r="H6" s="65"/>
      <c r="I6" s="65"/>
      <c r="J6" s="4"/>
      <c r="K6" s="4"/>
      <c r="L6" s="4"/>
    </row>
    <row r="7" spans="1:12" s="6" customFormat="1" ht="60" x14ac:dyDescent="0.25">
      <c r="B7" s="9" t="s">
        <v>8</v>
      </c>
      <c r="C7" s="10" t="s">
        <v>2</v>
      </c>
      <c r="D7" s="10" t="s">
        <v>3</v>
      </c>
      <c r="E7" s="10" t="s">
        <v>4</v>
      </c>
      <c r="F7" s="10" t="s">
        <v>20</v>
      </c>
      <c r="G7" s="10" t="s">
        <v>5</v>
      </c>
      <c r="H7" s="10" t="s">
        <v>6</v>
      </c>
      <c r="I7" s="11" t="s">
        <v>7</v>
      </c>
      <c r="J7" s="7"/>
      <c r="K7" s="7"/>
      <c r="L7" s="7"/>
    </row>
    <row r="8" spans="1:12" s="1" customFormat="1" x14ac:dyDescent="0.25">
      <c r="B8" s="12">
        <v>3</v>
      </c>
      <c r="C8" s="13">
        <v>9774211.3200000003</v>
      </c>
      <c r="D8" s="13">
        <v>1020989.4399999999</v>
      </c>
      <c r="E8" s="13">
        <v>277074.31</v>
      </c>
      <c r="F8" s="13">
        <v>100733</v>
      </c>
      <c r="G8" s="13">
        <v>24141.99</v>
      </c>
      <c r="H8" s="13">
        <v>5301788.55</v>
      </c>
      <c r="I8" s="14">
        <f>SUM(C8:H8)</f>
        <v>16498938.609999999</v>
      </c>
      <c r="J8" s="4"/>
      <c r="K8" s="4"/>
      <c r="L8" s="4"/>
    </row>
    <row r="9" spans="1:12" s="1" customFormat="1" x14ac:dyDescent="0.25">
      <c r="B9" s="12">
        <v>6</v>
      </c>
      <c r="C9" s="13">
        <v>9850318.0899999999</v>
      </c>
      <c r="D9" s="15">
        <v>1151209.6599999999</v>
      </c>
      <c r="E9" s="42">
        <v>200800.35</v>
      </c>
      <c r="F9" s="13">
        <v>118549.19</v>
      </c>
      <c r="G9" s="13">
        <v>29719.56</v>
      </c>
      <c r="H9" s="13">
        <v>5878878.8499999996</v>
      </c>
      <c r="I9" s="14">
        <f>SUM(C9:H9)</f>
        <v>17229475.699999999</v>
      </c>
      <c r="J9" s="4"/>
      <c r="K9" s="4"/>
      <c r="L9" s="4"/>
    </row>
    <row r="10" spans="1:12" s="1" customFormat="1" ht="22.5" customHeight="1" x14ac:dyDescent="0.25">
      <c r="B10" s="38" t="s">
        <v>10</v>
      </c>
      <c r="C10" s="16">
        <f>SUM(C9-C8)</f>
        <v>76106.769999999553</v>
      </c>
      <c r="D10" s="16">
        <f t="shared" ref="D10:H10" si="0">SUM(D9-D8)</f>
        <v>130220.21999999997</v>
      </c>
      <c r="E10" s="16">
        <f t="shared" si="0"/>
        <v>-76273.959999999992</v>
      </c>
      <c r="F10" s="16">
        <f t="shared" si="0"/>
        <v>17816.190000000002</v>
      </c>
      <c r="G10" s="16">
        <f t="shared" si="0"/>
        <v>5577.57</v>
      </c>
      <c r="H10" s="16">
        <f t="shared" si="0"/>
        <v>577090.29999999981</v>
      </c>
      <c r="I10" s="17">
        <f>SUM(I9-I8)</f>
        <v>730537.08999999985</v>
      </c>
      <c r="J10" s="4"/>
      <c r="K10" s="4"/>
      <c r="L10" s="4"/>
    </row>
    <row r="11" spans="1:12" s="1" customFormat="1" x14ac:dyDescent="0.25">
      <c r="B11" s="12"/>
      <c r="C11" s="13"/>
      <c r="D11" s="13"/>
      <c r="E11" s="13"/>
      <c r="F11" s="13"/>
      <c r="G11" s="13"/>
      <c r="H11" s="13"/>
      <c r="I11" s="14"/>
      <c r="J11" s="4"/>
      <c r="K11" s="4"/>
      <c r="L11" s="4"/>
    </row>
    <row r="12" spans="1:12" s="1" customFormat="1" x14ac:dyDescent="0.25">
      <c r="B12" s="12">
        <v>4</v>
      </c>
      <c r="C12" s="13">
        <v>73500.41</v>
      </c>
      <c r="D12" s="13">
        <v>0</v>
      </c>
      <c r="E12" s="13">
        <v>13424</v>
      </c>
      <c r="F12" s="13">
        <v>990.3</v>
      </c>
      <c r="G12" s="13">
        <v>3740</v>
      </c>
      <c r="H12" s="13">
        <v>85374</v>
      </c>
      <c r="I12" s="14">
        <f t="shared" ref="I12:I19" si="1">SUM(C12:H12)</f>
        <v>177028.71000000002</v>
      </c>
      <c r="J12" s="4"/>
      <c r="K12" s="4"/>
      <c r="L12" s="4"/>
    </row>
    <row r="13" spans="1:12" s="1" customFormat="1" x14ac:dyDescent="0.25">
      <c r="B13" s="12">
        <v>7</v>
      </c>
      <c r="C13" s="13">
        <v>0</v>
      </c>
      <c r="D13" s="13">
        <v>0</v>
      </c>
      <c r="E13" s="13">
        <v>0</v>
      </c>
      <c r="F13" s="13">
        <v>0</v>
      </c>
      <c r="G13" s="13">
        <v>0</v>
      </c>
      <c r="H13" s="13">
        <v>0</v>
      </c>
      <c r="I13" s="14">
        <f t="shared" si="1"/>
        <v>0</v>
      </c>
      <c r="J13" s="4"/>
      <c r="K13" s="4"/>
      <c r="L13" s="4"/>
    </row>
    <row r="14" spans="1:12" s="1" customFormat="1" ht="27.75" customHeight="1" x14ac:dyDescent="0.25">
      <c r="B14" s="50" t="s">
        <v>9</v>
      </c>
      <c r="C14" s="51">
        <f>SUM(C13-C12)</f>
        <v>-73500.41</v>
      </c>
      <c r="D14" s="51">
        <f t="shared" ref="D14:H14" si="2">SUM(D13-D12)</f>
        <v>0</v>
      </c>
      <c r="E14" s="51">
        <f t="shared" si="2"/>
        <v>-13424</v>
      </c>
      <c r="F14" s="51">
        <f t="shared" si="2"/>
        <v>-990.3</v>
      </c>
      <c r="G14" s="51">
        <f t="shared" si="2"/>
        <v>-3740</v>
      </c>
      <c r="H14" s="51">
        <f t="shared" si="2"/>
        <v>-85374</v>
      </c>
      <c r="I14" s="52">
        <f t="shared" si="1"/>
        <v>-177028.71000000002</v>
      </c>
      <c r="J14" s="4"/>
      <c r="K14" s="4"/>
      <c r="L14" s="4"/>
    </row>
    <row r="15" spans="1:12" s="1" customFormat="1" ht="27.75" customHeight="1" x14ac:dyDescent="0.25">
      <c r="B15" s="54" t="s">
        <v>19</v>
      </c>
      <c r="C15" s="55">
        <f>SUM(C10+C14:D14)</f>
        <v>2606.3599999995495</v>
      </c>
      <c r="D15" s="55">
        <f>SUM(D10+D14:E14)</f>
        <v>130220.21999999997</v>
      </c>
      <c r="E15" s="55">
        <f>SUM(E10+E14:F14)</f>
        <v>-89697.959999999992</v>
      </c>
      <c r="F15" s="55">
        <f>SUM(F10+F14:G14)</f>
        <v>16825.890000000003</v>
      </c>
      <c r="G15" s="55">
        <f>SUM(G10+G14:H14)</f>
        <v>1837.5699999999997</v>
      </c>
      <c r="H15" s="55">
        <f>SUM(H10+H14:H14)</f>
        <v>491716.29999999981</v>
      </c>
      <c r="I15" s="55">
        <f t="shared" si="1"/>
        <v>553508.37999999931</v>
      </c>
      <c r="J15" s="4"/>
      <c r="K15" s="4"/>
      <c r="L15" s="4"/>
    </row>
    <row r="16" spans="1:12" s="1" customFormat="1" ht="30" customHeight="1" x14ac:dyDescent="0.25">
      <c r="B16" s="53" t="s">
        <v>25</v>
      </c>
      <c r="C16" s="47">
        <v>61901.4</v>
      </c>
      <c r="D16" s="47">
        <v>-256760.48</v>
      </c>
      <c r="E16" s="47">
        <v>-63941.98</v>
      </c>
      <c r="F16" s="47">
        <v>100</v>
      </c>
      <c r="G16" s="48">
        <v>-3582.2</v>
      </c>
      <c r="H16" s="48">
        <v>18120.09</v>
      </c>
      <c r="I16" s="48">
        <f t="shared" si="1"/>
        <v>-244163.17</v>
      </c>
      <c r="J16" s="4"/>
      <c r="K16" s="4"/>
      <c r="L16" s="4"/>
    </row>
    <row r="17" spans="2:19" s="1" customFormat="1" ht="35.25" customHeight="1" x14ac:dyDescent="0.25">
      <c r="B17" s="53" t="s">
        <v>26</v>
      </c>
      <c r="C17" s="47">
        <v>7492.98</v>
      </c>
      <c r="D17" s="47">
        <v>19656.63</v>
      </c>
      <c r="E17" s="47">
        <v>217775.82</v>
      </c>
      <c r="F17" s="47">
        <v>-12106.24</v>
      </c>
      <c r="G17" s="48">
        <v>21110.11</v>
      </c>
      <c r="H17" s="48">
        <v>296784.88</v>
      </c>
      <c r="I17" s="48">
        <f t="shared" si="1"/>
        <v>550714.17999999993</v>
      </c>
      <c r="J17" s="4"/>
      <c r="K17" s="4"/>
      <c r="L17" s="4"/>
    </row>
    <row r="18" spans="2:19" s="1" customFormat="1" ht="37.5" customHeight="1" x14ac:dyDescent="0.25">
      <c r="B18" s="53" t="s">
        <v>27</v>
      </c>
      <c r="C18" s="47">
        <f>SUM(C16:C17)</f>
        <v>69394.38</v>
      </c>
      <c r="D18" s="47">
        <v>-237084.87</v>
      </c>
      <c r="E18" s="47">
        <v>153833.23000000001</v>
      </c>
      <c r="F18" s="47">
        <f t="shared" ref="F18:H18" si="3">SUM(F16:F17)</f>
        <v>-12006.24</v>
      </c>
      <c r="G18" s="47">
        <f t="shared" si="3"/>
        <v>17527.91</v>
      </c>
      <c r="H18" s="47">
        <f t="shared" si="3"/>
        <v>314904.97000000003</v>
      </c>
      <c r="I18" s="48">
        <f>SUM(C18:H18)</f>
        <v>306569.38000000006</v>
      </c>
      <c r="J18" s="4"/>
      <c r="K18" s="4"/>
      <c r="L18" s="4"/>
    </row>
    <row r="19" spans="2:19" s="1" customFormat="1" ht="47.25" customHeight="1" x14ac:dyDescent="0.25">
      <c r="B19" s="56" t="s">
        <v>29</v>
      </c>
      <c r="C19" s="57">
        <f>SUM(C15+C18)</f>
        <v>72000.739999999554</v>
      </c>
      <c r="D19" s="57">
        <f t="shared" ref="D19:H19" si="4">SUM(D15+D18)</f>
        <v>-106864.65000000002</v>
      </c>
      <c r="E19" s="57">
        <f t="shared" si="4"/>
        <v>64135.270000000019</v>
      </c>
      <c r="F19" s="57">
        <f t="shared" si="4"/>
        <v>4819.6500000000033</v>
      </c>
      <c r="G19" s="57">
        <f t="shared" si="4"/>
        <v>19365.48</v>
      </c>
      <c r="H19" s="57">
        <f t="shared" si="4"/>
        <v>806621.26999999979</v>
      </c>
      <c r="I19" s="55">
        <f t="shared" si="1"/>
        <v>860077.75999999931</v>
      </c>
      <c r="J19" s="4"/>
      <c r="K19" s="4"/>
      <c r="L19" s="4"/>
    </row>
    <row r="20" spans="2:19" s="1" customFormat="1" ht="16.5" customHeight="1" x14ac:dyDescent="0.25">
      <c r="B20" s="5"/>
      <c r="C20" s="4"/>
      <c r="D20" s="4"/>
      <c r="E20" s="4"/>
      <c r="F20" s="4"/>
      <c r="G20" s="4"/>
      <c r="H20" s="4"/>
      <c r="I20" s="4"/>
      <c r="J20" s="4"/>
      <c r="K20" s="4"/>
      <c r="L20" s="4"/>
    </row>
    <row r="21" spans="2:19" s="1" customFormat="1" ht="18" customHeight="1" x14ac:dyDescent="0.25">
      <c r="B21" s="5"/>
      <c r="C21" s="4"/>
      <c r="D21" s="4"/>
      <c r="E21" s="61" t="s">
        <v>15</v>
      </c>
      <c r="F21" s="61"/>
      <c r="G21" s="61"/>
      <c r="H21" s="4">
        <f>SUM(I9+I13)</f>
        <v>17229475.699999999</v>
      </c>
      <c r="I21" s="8"/>
      <c r="J21" s="4"/>
      <c r="K21" s="4"/>
      <c r="L21" s="4"/>
    </row>
    <row r="22" spans="2:19" s="1" customFormat="1" ht="18" customHeight="1" x14ac:dyDescent="0.25">
      <c r="B22" s="5"/>
      <c r="C22" s="4"/>
      <c r="D22" s="4"/>
      <c r="E22" s="61" t="s">
        <v>21</v>
      </c>
      <c r="F22" s="61"/>
      <c r="G22" s="61"/>
      <c r="H22" s="4">
        <f>SUM(I8+I12)</f>
        <v>16675967.32</v>
      </c>
      <c r="I22" s="4"/>
      <c r="J22" s="4"/>
      <c r="K22" s="4"/>
      <c r="L22" s="4"/>
    </row>
    <row r="23" spans="2:19" s="1" customFormat="1" ht="18" customHeight="1" x14ac:dyDescent="0.25">
      <c r="B23" s="5"/>
      <c r="C23" s="4"/>
      <c r="D23" s="4"/>
      <c r="E23" s="61" t="s">
        <v>22</v>
      </c>
      <c r="F23" s="61"/>
      <c r="G23" s="61"/>
      <c r="H23" s="4">
        <f>SUM(H21-H22)</f>
        <v>553508.37999999896</v>
      </c>
      <c r="I23" s="4"/>
      <c r="J23" s="4"/>
      <c r="K23" s="4"/>
      <c r="L23" s="4"/>
    </row>
    <row r="24" spans="2:19" s="1" customFormat="1" ht="18" customHeight="1" x14ac:dyDescent="0.25">
      <c r="B24" s="5"/>
      <c r="C24" s="4"/>
      <c r="D24" s="4"/>
      <c r="E24" s="62" t="s">
        <v>28</v>
      </c>
      <c r="F24" s="62"/>
      <c r="G24" s="62"/>
      <c r="H24" s="49">
        <f>SUM(I18)</f>
        <v>306569.38000000006</v>
      </c>
      <c r="I24" s="4"/>
      <c r="J24" s="4"/>
      <c r="K24" s="4"/>
    </row>
    <row r="25" spans="2:19" s="1" customFormat="1" ht="18" customHeight="1" x14ac:dyDescent="0.25">
      <c r="B25" s="5"/>
      <c r="C25" s="4"/>
      <c r="D25" s="4"/>
      <c r="E25" s="63" t="s">
        <v>23</v>
      </c>
      <c r="F25" s="63"/>
      <c r="G25" s="63"/>
      <c r="H25" s="19">
        <f>SUM(H23:H24)</f>
        <v>860077.75999999908</v>
      </c>
      <c r="I25" s="4"/>
      <c r="J25" s="4"/>
      <c r="K25" s="4"/>
      <c r="Q25" s="20"/>
    </row>
    <row r="26" spans="2:19" ht="18" customHeight="1" x14ac:dyDescent="0.25">
      <c r="B26" s="60"/>
      <c r="C26" s="60"/>
      <c r="D26" s="60"/>
      <c r="E26" s="60"/>
      <c r="F26" s="60"/>
      <c r="G26" s="60"/>
      <c r="H26" s="60"/>
    </row>
    <row r="27" spans="2:19" ht="18" customHeight="1" x14ac:dyDescent="0.25">
      <c r="B27" s="23"/>
      <c r="C27" s="23"/>
      <c r="D27" s="23"/>
      <c r="E27" s="23"/>
      <c r="F27" s="23"/>
      <c r="G27" s="23"/>
      <c r="H27" s="23"/>
      <c r="I27" s="23"/>
      <c r="K27" s="24"/>
      <c r="L27" s="24"/>
      <c r="M27" s="24"/>
      <c r="N27" s="24"/>
      <c r="O27" s="24"/>
      <c r="P27" s="24"/>
      <c r="Q27" s="24"/>
      <c r="R27" s="24"/>
      <c r="S27" s="24"/>
    </row>
    <row r="28" spans="2:19" x14ac:dyDescent="0.25">
      <c r="B28" s="21"/>
      <c r="C28" s="21"/>
      <c r="D28" s="21"/>
      <c r="E28" s="21"/>
      <c r="F28" s="21"/>
      <c r="G28" s="21"/>
      <c r="H28" s="21"/>
      <c r="I28" s="41"/>
      <c r="K28" s="24"/>
      <c r="L28" s="24"/>
      <c r="M28" s="24"/>
      <c r="N28" s="24"/>
      <c r="O28" s="24"/>
      <c r="P28" s="24"/>
      <c r="Q28" s="24"/>
      <c r="R28" s="24"/>
      <c r="S28" s="24"/>
    </row>
    <row r="29" spans="2:19" x14ac:dyDescent="0.25">
      <c r="B29" s="21"/>
      <c r="C29" s="21"/>
      <c r="D29" s="21"/>
      <c r="E29" s="21"/>
      <c r="F29" s="21"/>
      <c r="G29" s="21"/>
      <c r="H29" s="21"/>
      <c r="I29" s="21"/>
      <c r="K29" s="24"/>
      <c r="L29" s="24"/>
      <c r="M29" s="24"/>
      <c r="N29" s="24"/>
      <c r="O29" s="24"/>
      <c r="P29" s="24"/>
      <c r="Q29" s="24"/>
      <c r="R29" s="24"/>
      <c r="S29" s="24"/>
    </row>
    <row r="30" spans="2:19" x14ac:dyDescent="0.25">
      <c r="B30" s="21"/>
      <c r="C30" s="21"/>
      <c r="D30" s="21"/>
      <c r="E30" s="21"/>
      <c r="F30" s="21"/>
      <c r="G30" s="21"/>
      <c r="H30" s="21"/>
      <c r="I30" s="41"/>
      <c r="K30" s="24"/>
      <c r="L30" s="24"/>
      <c r="M30" s="24"/>
      <c r="N30" s="24"/>
      <c r="O30" s="24"/>
      <c r="P30" s="24"/>
      <c r="Q30" s="24"/>
      <c r="R30" s="24"/>
      <c r="S30" s="24"/>
    </row>
    <row r="31" spans="2:19" x14ac:dyDescent="0.25">
      <c r="K31" s="24"/>
      <c r="L31" s="24"/>
      <c r="M31" s="24"/>
      <c r="N31" s="24"/>
      <c r="O31" s="24"/>
      <c r="P31" s="24"/>
      <c r="Q31" s="24"/>
      <c r="R31" s="24"/>
      <c r="S31" s="24"/>
    </row>
    <row r="32" spans="2:19" x14ac:dyDescent="0.25">
      <c r="K32" s="24"/>
      <c r="L32" s="24"/>
      <c r="M32" s="24"/>
      <c r="N32" s="24"/>
      <c r="O32" s="24"/>
      <c r="P32" s="24"/>
      <c r="Q32" s="24"/>
      <c r="R32" s="24"/>
      <c r="S32" s="24"/>
    </row>
    <row r="33" spans="2:8" x14ac:dyDescent="0.25">
      <c r="B33" s="59"/>
      <c r="C33" s="59"/>
      <c r="D33" s="59"/>
      <c r="E33" s="59"/>
      <c r="F33" s="59"/>
      <c r="G33" s="59"/>
      <c r="H33" s="59"/>
    </row>
    <row r="34" spans="2:8" x14ac:dyDescent="0.25">
      <c r="B34" s="59"/>
      <c r="C34" s="59"/>
      <c r="D34" s="59"/>
      <c r="E34" s="59"/>
      <c r="F34" s="59"/>
      <c r="G34" s="59"/>
      <c r="H34" s="59"/>
    </row>
  </sheetData>
  <mergeCells count="11">
    <mergeCell ref="A1:F1"/>
    <mergeCell ref="A2:E2"/>
    <mergeCell ref="A3:D3"/>
    <mergeCell ref="B6:I6"/>
    <mergeCell ref="E21:G21"/>
    <mergeCell ref="B33:H34"/>
    <mergeCell ref="B26:H26"/>
    <mergeCell ref="E22:G22"/>
    <mergeCell ref="E23:G23"/>
    <mergeCell ref="E24:G24"/>
    <mergeCell ref="E25:G25"/>
  </mergeCells>
  <pageMargins left="0.59055118110236227" right="0" top="0" bottom="0" header="0.31496062992125984" footer="0.31496062992125984"/>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7"/>
  <sheetViews>
    <sheetView tabSelected="1" workbookViewId="0">
      <selection activeCell="C13" sqref="C13"/>
    </sheetView>
  </sheetViews>
  <sheetFormatPr defaultRowHeight="15" x14ac:dyDescent="0.25"/>
  <cols>
    <col min="1" max="1" width="8.42578125" customWidth="1"/>
    <col min="2" max="2" width="4.85546875" customWidth="1"/>
    <col min="12" max="12" width="4.140625" customWidth="1"/>
  </cols>
  <sheetData>
    <row r="1" spans="2:26" x14ac:dyDescent="0.25">
      <c r="B1" s="25"/>
      <c r="C1" s="26" t="s">
        <v>13</v>
      </c>
      <c r="D1" s="26"/>
      <c r="E1" s="27"/>
      <c r="F1" s="28"/>
      <c r="G1" s="29"/>
      <c r="H1" s="30"/>
    </row>
    <row r="2" spans="2:26" x14ac:dyDescent="0.25">
      <c r="B2" s="25"/>
      <c r="C2" s="26" t="s">
        <v>14</v>
      </c>
      <c r="D2" s="26"/>
      <c r="E2" s="27"/>
      <c r="F2" s="28"/>
      <c r="G2" s="29"/>
      <c r="H2" s="30"/>
    </row>
    <row r="3" spans="2:26" x14ac:dyDescent="0.25">
      <c r="B3" s="25"/>
      <c r="C3" s="43" t="s">
        <v>24</v>
      </c>
      <c r="D3" s="43"/>
      <c r="E3" s="44"/>
      <c r="F3" s="28"/>
      <c r="G3" s="29" t="s">
        <v>16</v>
      </c>
      <c r="H3" s="30"/>
    </row>
    <row r="4" spans="2:26" x14ac:dyDescent="0.25">
      <c r="B4" s="25"/>
      <c r="C4" s="43" t="s">
        <v>31</v>
      </c>
      <c r="D4" s="43"/>
      <c r="E4" s="58"/>
      <c r="F4" s="31"/>
      <c r="G4" s="29"/>
      <c r="H4" s="30"/>
    </row>
    <row r="5" spans="2:26" x14ac:dyDescent="0.25">
      <c r="B5" s="25"/>
      <c r="C5" s="43" t="s">
        <v>32</v>
      </c>
      <c r="D5" s="43"/>
      <c r="E5" s="44"/>
      <c r="F5" s="28"/>
      <c r="G5" s="29"/>
      <c r="H5" s="30"/>
      <c r="K5" s="39"/>
    </row>
    <row r="6" spans="2:26" x14ac:dyDescent="0.25">
      <c r="B6" s="25"/>
      <c r="C6" s="45"/>
      <c r="D6" s="45"/>
      <c r="E6" s="44"/>
      <c r="F6" s="28"/>
      <c r="G6" s="29"/>
      <c r="H6" s="30"/>
      <c r="K6" s="39"/>
    </row>
    <row r="7" spans="2:26" x14ac:dyDescent="0.25">
      <c r="B7" s="35"/>
      <c r="C7" s="36"/>
      <c r="D7" s="37"/>
      <c r="E7" s="32"/>
      <c r="F7" s="32"/>
      <c r="G7" s="33"/>
      <c r="H7" s="34"/>
    </row>
    <row r="8" spans="2:26" x14ac:dyDescent="0.25">
      <c r="B8" s="35"/>
      <c r="C8" s="36"/>
      <c r="D8" s="37"/>
      <c r="E8" s="32"/>
      <c r="F8" s="32"/>
      <c r="G8" s="33"/>
      <c r="H8" s="34"/>
    </row>
    <row r="9" spans="2:26" ht="42.75" customHeight="1" x14ac:dyDescent="0.25">
      <c r="B9" s="67" t="s">
        <v>33</v>
      </c>
      <c r="C9" s="67"/>
      <c r="D9" s="67"/>
      <c r="E9" s="67"/>
      <c r="F9" s="67"/>
      <c r="G9" s="67"/>
      <c r="H9" s="67"/>
      <c r="I9" s="67"/>
      <c r="J9" s="67"/>
    </row>
    <row r="10" spans="2:26" ht="18" customHeight="1" x14ac:dyDescent="0.25">
      <c r="B10" s="35"/>
      <c r="C10" s="36"/>
      <c r="D10" s="37"/>
      <c r="E10" s="32"/>
      <c r="F10" s="32"/>
      <c r="G10" s="33"/>
      <c r="H10" s="34"/>
    </row>
    <row r="11" spans="2:26" ht="21" customHeight="1" x14ac:dyDescent="0.25">
      <c r="B11" s="35"/>
      <c r="C11" s="36"/>
      <c r="D11" s="37"/>
      <c r="E11" s="32"/>
      <c r="F11" s="32"/>
      <c r="G11" s="33"/>
      <c r="H11" s="34"/>
    </row>
    <row r="12" spans="2:26" ht="33" customHeight="1" x14ac:dyDescent="0.25">
      <c r="C12" s="66" t="s">
        <v>34</v>
      </c>
      <c r="D12" s="66"/>
      <c r="E12" s="66"/>
      <c r="F12" s="66"/>
      <c r="G12" s="66"/>
      <c r="H12" s="66"/>
      <c r="I12" s="66"/>
      <c r="J12" s="66"/>
      <c r="K12" s="66"/>
    </row>
    <row r="15" spans="2:26" ht="15" customHeight="1" x14ac:dyDescent="0.25">
      <c r="B15" s="68" t="s">
        <v>30</v>
      </c>
      <c r="C15" s="68"/>
      <c r="D15" s="68"/>
      <c r="E15" s="68"/>
      <c r="F15" s="68"/>
      <c r="G15" s="68"/>
      <c r="H15" s="68"/>
      <c r="I15" s="68"/>
      <c r="J15" s="68"/>
      <c r="K15" s="68"/>
      <c r="L15" s="68"/>
      <c r="O15" s="46"/>
      <c r="P15" s="46"/>
      <c r="Q15" s="46"/>
      <c r="R15" s="46"/>
      <c r="S15" s="46"/>
      <c r="T15" s="46"/>
      <c r="U15" s="46"/>
      <c r="V15" s="46"/>
      <c r="W15" s="46"/>
      <c r="X15" s="46"/>
      <c r="Y15" s="46"/>
      <c r="Z15" s="46"/>
    </row>
    <row r="16" spans="2:26" ht="15" customHeight="1" x14ac:dyDescent="0.25">
      <c r="B16" s="68"/>
      <c r="C16" s="68"/>
      <c r="D16" s="68"/>
      <c r="E16" s="68"/>
      <c r="F16" s="68"/>
      <c r="G16" s="68"/>
      <c r="H16" s="68"/>
      <c r="I16" s="68"/>
      <c r="J16" s="68"/>
      <c r="K16" s="68"/>
      <c r="L16" s="68"/>
      <c r="O16" s="46"/>
      <c r="P16" s="46"/>
      <c r="Q16" s="46"/>
      <c r="R16" s="46"/>
      <c r="S16" s="46"/>
      <c r="T16" s="46"/>
      <c r="U16" s="46"/>
      <c r="V16" s="46"/>
      <c r="W16" s="46"/>
      <c r="X16" s="46"/>
      <c r="Y16" s="46"/>
      <c r="Z16" s="46"/>
    </row>
    <row r="17" spans="2:26" ht="15" customHeight="1" x14ac:dyDescent="0.25">
      <c r="B17" s="68"/>
      <c r="C17" s="68"/>
      <c r="D17" s="68"/>
      <c r="E17" s="68"/>
      <c r="F17" s="68"/>
      <c r="G17" s="68"/>
      <c r="H17" s="68"/>
      <c r="I17" s="68"/>
      <c r="J17" s="68"/>
      <c r="K17" s="68"/>
      <c r="L17" s="68"/>
      <c r="O17" s="46"/>
      <c r="P17" s="46"/>
      <c r="Q17" s="46"/>
      <c r="R17" s="46"/>
      <c r="S17" s="46"/>
      <c r="T17" s="46"/>
      <c r="U17" s="46"/>
      <c r="V17" s="46"/>
      <c r="W17" s="46"/>
      <c r="X17" s="46"/>
      <c r="Y17" s="46"/>
      <c r="Z17" s="46"/>
    </row>
    <row r="18" spans="2:26" ht="15" customHeight="1" x14ac:dyDescent="0.25">
      <c r="B18" s="68"/>
      <c r="C18" s="68"/>
      <c r="D18" s="68"/>
      <c r="E18" s="68"/>
      <c r="F18" s="68"/>
      <c r="G18" s="68"/>
      <c r="H18" s="68"/>
      <c r="I18" s="68"/>
      <c r="J18" s="68"/>
      <c r="K18" s="68"/>
      <c r="L18" s="68"/>
      <c r="O18" s="46"/>
      <c r="P18" s="46"/>
      <c r="Q18" s="46"/>
      <c r="R18" s="46"/>
      <c r="S18" s="46"/>
      <c r="T18" s="46"/>
      <c r="U18" s="46"/>
      <c r="V18" s="46"/>
      <c r="W18" s="46"/>
      <c r="X18" s="46"/>
      <c r="Y18" s="46"/>
      <c r="Z18" s="46"/>
    </row>
    <row r="19" spans="2:26" ht="15" customHeight="1" x14ac:dyDescent="0.25">
      <c r="B19" s="68"/>
      <c r="C19" s="68"/>
      <c r="D19" s="68"/>
      <c r="E19" s="68"/>
      <c r="F19" s="68"/>
      <c r="G19" s="68"/>
      <c r="H19" s="68"/>
      <c r="I19" s="68"/>
      <c r="J19" s="68"/>
      <c r="K19" s="68"/>
      <c r="L19" s="68"/>
      <c r="O19" s="46"/>
      <c r="P19" s="46"/>
      <c r="Q19" s="46"/>
      <c r="R19" s="46"/>
      <c r="S19" s="46"/>
      <c r="T19" s="46"/>
      <c r="U19" s="46"/>
      <c r="V19" s="46"/>
      <c r="W19" s="46"/>
      <c r="X19" s="46"/>
      <c r="Y19" s="46"/>
      <c r="Z19" s="46"/>
    </row>
    <row r="20" spans="2:26" ht="214.5" customHeight="1" x14ac:dyDescent="0.25">
      <c r="B20" s="68"/>
      <c r="C20" s="68"/>
      <c r="D20" s="68"/>
      <c r="E20" s="68"/>
      <c r="F20" s="68"/>
      <c r="G20" s="68"/>
      <c r="H20" s="68"/>
      <c r="I20" s="68"/>
      <c r="J20" s="68"/>
      <c r="K20" s="68"/>
      <c r="L20" s="68"/>
      <c r="O20" s="46"/>
      <c r="P20" s="46"/>
      <c r="Q20" s="46"/>
      <c r="R20" s="46"/>
      <c r="S20" s="46"/>
      <c r="T20" s="46"/>
      <c r="U20" s="46"/>
      <c r="V20" s="46"/>
      <c r="W20" s="46"/>
      <c r="X20" s="46"/>
      <c r="Y20" s="46"/>
      <c r="Z20" s="46"/>
    </row>
    <row r="21" spans="2:26" x14ac:dyDescent="0.25">
      <c r="B21" s="68"/>
      <c r="C21" s="68"/>
      <c r="D21" s="68"/>
      <c r="E21" s="68"/>
      <c r="F21" s="68"/>
      <c r="G21" s="68"/>
      <c r="H21" s="68"/>
      <c r="I21" s="68"/>
      <c r="J21" s="68"/>
      <c r="K21" s="68"/>
      <c r="L21" s="68"/>
      <c r="O21" s="40"/>
      <c r="P21" s="40"/>
      <c r="Q21" s="40"/>
      <c r="R21" s="40"/>
      <c r="S21" s="40"/>
      <c r="T21" s="40"/>
      <c r="U21" s="40"/>
      <c r="V21" s="40"/>
      <c r="W21" s="40"/>
      <c r="X21" s="40"/>
    </row>
    <row r="22" spans="2:26" x14ac:dyDescent="0.25">
      <c r="B22" s="68"/>
      <c r="C22" s="68"/>
      <c r="D22" s="68"/>
      <c r="E22" s="68"/>
      <c r="F22" s="68"/>
      <c r="G22" s="68"/>
      <c r="H22" s="68"/>
      <c r="I22" s="68"/>
      <c r="J22" s="68"/>
      <c r="K22" s="68"/>
      <c r="L22" s="68"/>
      <c r="O22" s="40"/>
      <c r="P22" s="40"/>
      <c r="Q22" s="40"/>
      <c r="R22" s="40"/>
      <c r="S22" s="40"/>
      <c r="T22" s="40"/>
      <c r="U22" s="40"/>
      <c r="V22" s="40"/>
      <c r="W22" s="40"/>
      <c r="X22" s="40"/>
    </row>
    <row r="23" spans="2:26" x14ac:dyDescent="0.25">
      <c r="B23" s="68"/>
      <c r="C23" s="68"/>
      <c r="D23" s="68"/>
      <c r="E23" s="68"/>
      <c r="F23" s="68"/>
      <c r="G23" s="68"/>
      <c r="H23" s="68"/>
      <c r="I23" s="68"/>
      <c r="J23" s="68"/>
      <c r="K23" s="68"/>
      <c r="L23" s="68"/>
      <c r="O23" s="40"/>
      <c r="P23" s="40"/>
      <c r="Q23" s="40"/>
      <c r="R23" s="40"/>
      <c r="S23" s="40"/>
      <c r="T23" s="40"/>
      <c r="U23" s="40"/>
      <c r="V23" s="40"/>
      <c r="W23" s="40"/>
      <c r="X23" s="40"/>
    </row>
    <row r="24" spans="2:26" ht="202.5" customHeight="1" x14ac:dyDescent="0.25">
      <c r="B24" s="68"/>
      <c r="C24" s="68"/>
      <c r="D24" s="68"/>
      <c r="E24" s="68"/>
      <c r="F24" s="68"/>
      <c r="G24" s="68"/>
      <c r="H24" s="68"/>
      <c r="I24" s="68"/>
      <c r="J24" s="68"/>
      <c r="K24" s="68"/>
      <c r="L24" s="68"/>
      <c r="O24" s="40"/>
      <c r="P24" s="40"/>
      <c r="Q24" s="40"/>
      <c r="R24" s="40"/>
      <c r="S24" s="40"/>
      <c r="T24" s="40"/>
      <c r="U24" s="40"/>
      <c r="V24" s="40"/>
      <c r="W24" s="40"/>
      <c r="X24" s="40"/>
    </row>
    <row r="25" spans="2:26" ht="38.25" customHeight="1" x14ac:dyDescent="0.25">
      <c r="I25" s="69" t="s">
        <v>12</v>
      </c>
      <c r="J25" s="69"/>
      <c r="K25" s="33"/>
    </row>
    <row r="26" spans="2:26" x14ac:dyDescent="0.25">
      <c r="I26" s="70"/>
      <c r="J26" s="71"/>
      <c r="K26" s="71"/>
    </row>
    <row r="27" spans="2:26" x14ac:dyDescent="0.25">
      <c r="I27" s="72" t="s">
        <v>11</v>
      </c>
      <c r="J27" s="72"/>
      <c r="K27" s="72"/>
    </row>
  </sheetData>
  <mergeCells count="4">
    <mergeCell ref="C12:K12"/>
    <mergeCell ref="I27:K27"/>
    <mergeCell ref="B9:J9"/>
    <mergeCell ref="B15:L24"/>
  </mergeCells>
  <pageMargins left="0.11811023622047245" right="0.11811023622047245" top="0.74803149606299213" bottom="0.74803149606299213" header="0.31496062992125984" footer="0.31496062992125984"/>
  <pageSetup paperSize="9" scale="87"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fin-rez</vt:lpstr>
      <vt:lpstr>PRIJEDLOG ODLUKE</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dc:creator>
  <cp:lastModifiedBy>Profesor</cp:lastModifiedBy>
  <cp:lastPrinted>2020-02-21T11:45:11Z</cp:lastPrinted>
  <dcterms:created xsi:type="dcterms:W3CDTF">2016-03-07T09:39:37Z</dcterms:created>
  <dcterms:modified xsi:type="dcterms:W3CDTF">2020-02-21T11:45:12Z</dcterms:modified>
</cp:coreProperties>
</file>