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snik\Desktop\Gospodarska škola\Školski odbor\30. sjednica ŠO\"/>
    </mc:Choice>
  </mc:AlternateContent>
  <bookViews>
    <workbookView xWindow="0" yWindow="0" windowWidth="28800" windowHeight="12330" activeTab="1"/>
  </bookViews>
  <sheets>
    <sheet name="fin-rez" sheetId="4" r:id="rId1"/>
    <sheet name="PRIJEDLOG ODLUKE" sheetId="2" r:id="rId2"/>
    <sheet name="List3" sheetId="3" r:id="rId3"/>
  </sheets>
  <calcPr calcId="162913"/>
</workbook>
</file>

<file path=xl/calcChain.xml><?xml version="1.0" encoding="utf-8"?>
<calcChain xmlns="http://schemas.openxmlformats.org/spreadsheetml/2006/main">
  <c r="I8" i="4" l="1"/>
  <c r="I9" i="4" l="1"/>
  <c r="I12" i="4"/>
  <c r="H19" i="4" s="1"/>
  <c r="H14" i="4"/>
  <c r="G14" i="4"/>
  <c r="F14" i="4"/>
  <c r="E14" i="4"/>
  <c r="D14" i="4"/>
  <c r="C14" i="4"/>
  <c r="I13" i="4"/>
  <c r="H10" i="4"/>
  <c r="G10" i="4"/>
  <c r="F10" i="4"/>
  <c r="E10" i="4"/>
  <c r="D10" i="4"/>
  <c r="C10" i="4"/>
  <c r="H18" i="4" l="1"/>
  <c r="G16" i="4"/>
  <c r="D16" i="4"/>
  <c r="F16" i="4"/>
  <c r="I15" i="4"/>
  <c r="E16" i="4"/>
  <c r="H16" i="4"/>
  <c r="C16" i="4"/>
  <c r="I14" i="4"/>
  <c r="I10" i="4"/>
  <c r="H20" i="4" l="1"/>
  <c r="H22" i="4" s="1"/>
  <c r="I16" i="4"/>
</calcChain>
</file>

<file path=xl/sharedStrings.xml><?xml version="1.0" encoding="utf-8"?>
<sst xmlns="http://schemas.openxmlformats.org/spreadsheetml/2006/main" count="32" uniqueCount="31">
  <si>
    <t>GOSPODARSKA ŠKOLA ČAKOVEC</t>
  </si>
  <si>
    <t xml:space="preserve">Čakovec, Vladimira Nazora 38 </t>
  </si>
  <si>
    <t>državni proračun</t>
  </si>
  <si>
    <t>županija (JLU)</t>
  </si>
  <si>
    <t>vlastita sredstva</t>
  </si>
  <si>
    <t>donacije</t>
  </si>
  <si>
    <t>projekti EU</t>
  </si>
  <si>
    <t>UKUPNO</t>
  </si>
  <si>
    <t>RAZRED</t>
  </si>
  <si>
    <t>razlika 7-4 (višak/manjak)</t>
  </si>
  <si>
    <t>razlika 6-3 (višak/manjak)</t>
  </si>
  <si>
    <t>uk.viš./manj</t>
  </si>
  <si>
    <t>Elvis Novak, dipl.ing.</t>
  </si>
  <si>
    <t>Predsjednik Školskog odbora:</t>
  </si>
  <si>
    <t>GOSPODARSKA ŠKOLA</t>
  </si>
  <si>
    <t>Čakovec, Vladimira Nazora 38</t>
  </si>
  <si>
    <t>Temeljem članka 82.stavka 2. Pravilnika o proračunskom računovodstvu, predlaže se Školskom odboru;</t>
  </si>
  <si>
    <t>sufinanciranje fiz. osoba i posl. subjekata</t>
  </si>
  <si>
    <t>URBROJ: 2109-60-03-18-2</t>
  </si>
  <si>
    <t>ukupni prihodi 2019.</t>
  </si>
  <si>
    <t>ukupni rashodi 2018.</t>
  </si>
  <si>
    <t>višak  prihoda iz 2017. (fin.rezultat)</t>
  </si>
  <si>
    <t>PREGLED STANJA PREMA RAZREDIMA GLAVNE KNJIGE PO IZVORIMA FINANCIRANJA KAO PODLOGA ZA DONOŠENJE I RASPODJELU FINANCIJSKOG REZULTATA 2018. GODINE.</t>
  </si>
  <si>
    <t>922-višak/manjak prihoda tekuće godine 2018.</t>
  </si>
  <si>
    <t xml:space="preserve"> ODLUKA O RASPODJELI FINANCIJSKOG REZULTATA  OSTVARENOG PO ZAVRŠNOM OBRAČUNU ZA 2018.</t>
  </si>
  <si>
    <t>KLASA: 402-01/19-01/6</t>
  </si>
  <si>
    <t>Čakovec, 11.02.2019.</t>
  </si>
  <si>
    <t>FINANCIJSKI REZULTAT 2018.</t>
  </si>
  <si>
    <t xml:space="preserve">                                                                   </t>
  </si>
  <si>
    <t xml:space="preserve">Škola je ostvarila financijski rezultat za 2018. godinu u visini od 306.551,01 kune. S obzirom da se kod pojedinih izvora financiranja javlja manjak prihoda nad rashodima, radi se o troškovima u 2018. godini čiji su prihodi bili 2017. godine ili su pokriveni iz viška prihoda nad rashodima iz 2017. godine. Višak prihoda iz državnog proračuna odnosi se na primitak sredstava potkraj godine za nabavu nastavnih pomagala za praktikume fizike, kemije i biologije kao i nabavu licence. Škola je primila namjenska sredstva u visini od 59.950,00 kn. Početkom godine škola ide u nabavu potrebnih nastavnih pomagala i kupnju licence.  Ostatak viška utrošit će se namjenski  na stručne aktive za Hrvatski jezik i Građanski odgoj te druge namjenske troškove.  Manjak prihoda iz proračuna županije nastao je zbog troškova projektne dokumentacije - glavni projekt energetske obnove (-211.250,00 kn) za koji škola nije primila sredstva od županije za pokriće tih troškova.  Ovaj manjak bit će pokriven  sredstvima u 2019. godini.  Ostali dio manjka kod proračuna županije pokriven je iz viška prihoda prethodne godine u visini od 44.781,63 kune, Manjak prihoda iz vlastitih sredstava (63.941,98 kn) pokriven je iz viška prihoda prethodne godine koji je iznosio 66.993,13 kuna.  Razlika u visini od  (3.051,15 + 2.300,00 kn od prodaje dugotraijne imovine) utrošit će se za redovno poslovanje i nabavu nastavnog materijala poljoprivredne grupe predmeta. Manjak prihoda od donacija (-3.582,20 kn)  pokriven je iz viška prihoda prethodne godine (9.711,20 kn), razlika neutrošenog viška škola će raspodjeliti na troškove užine za učenike slabijeg imovinskog stanja i poklon bon za takve učenike iz sredstava prikupljenih od božićog sajma.U slučaju da će ostati sredstva, ona će biti utrošena na nabavu nastavnog materijala.   Višak prihoda od projektnih aktivnosti utrošit će se na projektne aktivnosti koje se nastavljaju iz 2018. godine u 2019. te za sufinanciranje novih projekata.  Financijski rezultat iz 2017. godine nije utrošen u potpunosti,  a pozitivan financijski rezultat za 2018. godinu utrošit će se namjeki i prema potrebama  za redovno poslovanje i realizaciju nadolazećih projektnih aktivnosti. </t>
  </si>
  <si>
    <t>ukupan tekući manjak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</si>
</sst>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b/>
      <sz val="8"/>
      <color theme="1"/>
      <name val="Calibri"/>
      <family val="2"/>
      <charset val="238"/>
      <scheme val="minor"/>
    </font>
    <font>
      <b/>
      <i/>
      <u/>
      <sz val="11"/>
      <color rgb="FFFF0000"/>
      <name val="Calibri"/>
      <family val="2"/>
      <charset val="238"/>
      <scheme val="minor"/>
    </font>
    <font>
      <sz val="10"/>
      <color theme="1"/>
      <name val="Calibri"/>
      <family val="2"/>
      <charset val="238"/>
      <scheme val="minor"/>
    </font>
    <font>
      <i/>
      <sz val="10"/>
      <name val="Arial"/>
      <family val="2"/>
    </font>
    <font>
      <i/>
      <sz val="9"/>
      <name val="Arial"/>
      <family val="2"/>
    </font>
    <font>
      <i/>
      <sz val="9"/>
      <name val="Arial"/>
      <family val="2"/>
      <charset val="238"/>
    </font>
    <font>
      <i/>
      <sz val="8"/>
      <name val="Arial"/>
      <family val="2"/>
      <charset val="238"/>
    </font>
    <font>
      <sz val="9"/>
      <name val="Arial"/>
      <family val="2"/>
      <charset val="238"/>
    </font>
    <font>
      <sz val="10"/>
      <name val="Arial"/>
      <family val="2"/>
      <charset val="238"/>
    </font>
    <font>
      <sz val="12"/>
      <color theme="1"/>
      <name val="Calibri"/>
      <family val="2"/>
      <charset val="238"/>
      <scheme val="minor"/>
    </font>
    <font>
      <b/>
      <sz val="10"/>
      <color theme="1"/>
      <name val="Calibri"/>
      <family val="2"/>
      <charset val="238"/>
      <scheme val="minor"/>
    </font>
    <font>
      <i/>
      <sz val="9"/>
      <color theme="1"/>
      <name val="Arial"/>
      <family val="2"/>
      <charset val="238"/>
    </font>
    <font>
      <b/>
      <i/>
      <sz val="10"/>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66">
    <xf numFmtId="0" fontId="0" fillId="0" borderId="0" xfId="0"/>
    <xf numFmtId="0" fontId="0" fillId="0" borderId="0" xfId="0" applyAlignment="1">
      <alignment wrapText="1"/>
    </xf>
    <xf numFmtId="4" fontId="0" fillId="0" borderId="0" xfId="0" applyNumberFormat="1"/>
    <xf numFmtId="4" fontId="0" fillId="0" borderId="0" xfId="0" applyNumberFormat="1" applyAlignment="1">
      <alignment horizontal="left"/>
    </xf>
    <xf numFmtId="4" fontId="0" fillId="0" borderId="0" xfId="0" applyNumberFormat="1" applyAlignment="1">
      <alignment wrapText="1"/>
    </xf>
    <xf numFmtId="0" fontId="0" fillId="0" borderId="0" xfId="0" applyAlignment="1">
      <alignment horizontal="center" wrapText="1"/>
    </xf>
    <xf numFmtId="0" fontId="0" fillId="0" borderId="0" xfId="0" applyAlignment="1">
      <alignment vertical="center" wrapText="1"/>
    </xf>
    <xf numFmtId="4" fontId="0" fillId="0" borderId="0" xfId="0" applyNumberFormat="1" applyAlignment="1">
      <alignment vertical="center" wrapText="1"/>
    </xf>
    <xf numFmtId="4" fontId="1" fillId="0" borderId="0" xfId="0" applyNumberFormat="1" applyFont="1" applyAlignment="1">
      <alignment wrapText="1"/>
    </xf>
    <xf numFmtId="0" fontId="0" fillId="0" borderId="1" xfId="0" applyBorder="1" applyAlignment="1">
      <alignment horizontal="center"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0" fontId="0" fillId="0" borderId="4" xfId="0" applyBorder="1" applyAlignment="1">
      <alignment horizontal="center" wrapText="1"/>
    </xf>
    <xf numFmtId="4" fontId="0" fillId="0" borderId="5" xfId="0" applyNumberFormat="1" applyBorder="1" applyAlignment="1">
      <alignment wrapText="1"/>
    </xf>
    <xf numFmtId="4" fontId="0" fillId="0" borderId="6" xfId="0" applyNumberFormat="1" applyBorder="1" applyAlignment="1">
      <alignment wrapText="1"/>
    </xf>
    <xf numFmtId="4" fontId="0" fillId="0" borderId="5" xfId="0" applyNumberFormat="1" applyBorder="1" applyAlignment="1">
      <alignment horizontal="right" wrapText="1"/>
    </xf>
    <xf numFmtId="4" fontId="1" fillId="0" borderId="5" xfId="0" applyNumberFormat="1" applyFont="1" applyBorder="1" applyAlignment="1">
      <alignment wrapText="1"/>
    </xf>
    <xf numFmtId="0" fontId="1" fillId="0" borderId="4" xfId="0" applyFont="1" applyBorder="1" applyAlignment="1">
      <alignment horizontal="center" wrapText="1"/>
    </xf>
    <xf numFmtId="4" fontId="1" fillId="0" borderId="6" xfId="0" applyNumberFormat="1" applyFont="1" applyBorder="1" applyAlignment="1">
      <alignment wrapText="1"/>
    </xf>
    <xf numFmtId="0" fontId="0" fillId="0" borderId="0" xfId="0" applyAlignment="1">
      <alignment horizontal="center"/>
    </xf>
    <xf numFmtId="4" fontId="2" fillId="0" borderId="0" xfId="0" applyNumberFormat="1" applyFont="1" applyAlignment="1">
      <alignment wrapText="1"/>
    </xf>
    <xf numFmtId="0" fontId="3" fillId="0" borderId="4" xfId="0" applyFont="1" applyBorder="1" applyAlignment="1">
      <alignment horizontal="center" wrapText="1"/>
    </xf>
    <xf numFmtId="4" fontId="2" fillId="2" borderId="8" xfId="0" applyNumberFormat="1" applyFont="1" applyFill="1" applyBorder="1" applyAlignment="1">
      <alignment wrapText="1"/>
    </xf>
    <xf numFmtId="4" fontId="2" fillId="2" borderId="9" xfId="0" applyNumberFormat="1" applyFont="1" applyFill="1" applyBorder="1" applyAlignment="1">
      <alignment wrapText="1"/>
    </xf>
    <xf numFmtId="0" fontId="0" fillId="0" borderId="0" xfId="0" applyAlignment="1">
      <alignment horizontal="left" wrapText="1"/>
    </xf>
    <xf numFmtId="4" fontId="0" fillId="0" borderId="0" xfId="0" applyNumberFormat="1" applyAlignment="1">
      <alignment vertical="top" wrapText="1"/>
    </xf>
    <xf numFmtId="0" fontId="0" fillId="0" borderId="0" xfId="0" applyAlignment="1">
      <alignment horizontal="left"/>
    </xf>
    <xf numFmtId="4" fontId="5" fillId="0" borderId="0" xfId="0" applyNumberFormat="1" applyFont="1" applyAlignment="1">
      <alignment horizontal="left" vertical="center" wrapText="1"/>
    </xf>
    <xf numFmtId="4" fontId="0" fillId="0" borderId="0" xfId="0" applyNumberFormat="1" applyAlignment="1">
      <alignment horizontal="center"/>
    </xf>
    <xf numFmtId="0" fontId="7" fillId="0" borderId="0" xfId="0" applyFont="1" applyFill="1" applyAlignment="1">
      <alignment horizontal="right" vertical="center"/>
    </xf>
    <xf numFmtId="0" fontId="8" fillId="0" borderId="0" xfId="0" applyFont="1" applyFill="1" applyAlignment="1"/>
    <xf numFmtId="3" fontId="8" fillId="0" borderId="0" xfId="0" applyNumberFormat="1" applyFont="1" applyFill="1" applyAlignment="1">
      <alignment horizontal="right"/>
    </xf>
    <xf numFmtId="3" fontId="9" fillId="0" borderId="0" xfId="0" applyNumberFormat="1" applyFont="1" applyFill="1" applyAlignment="1">
      <alignment horizontal="right"/>
    </xf>
    <xf numFmtId="1" fontId="10" fillId="0" borderId="0" xfId="0" applyNumberFormat="1" applyFont="1"/>
    <xf numFmtId="0" fontId="8" fillId="0" borderId="0" xfId="0" applyFont="1"/>
    <xf numFmtId="3" fontId="8" fillId="0" borderId="0" xfId="0" applyNumberFormat="1" applyFont="1" applyFill="1" applyAlignment="1"/>
    <xf numFmtId="3" fontId="6" fillId="0" borderId="0" xfId="0" applyNumberFormat="1" applyFont="1" applyFill="1" applyAlignment="1">
      <alignment horizontal="right"/>
    </xf>
    <xf numFmtId="1" fontId="11" fillId="0" borderId="0" xfId="0" applyNumberFormat="1" applyFont="1"/>
    <xf numFmtId="0" fontId="6" fillId="0" borderId="0" xfId="0" applyFont="1"/>
    <xf numFmtId="0" fontId="6" fillId="0" borderId="0" xfId="0" applyFont="1" applyFill="1" applyAlignment="1">
      <alignment horizontal="right" vertical="center"/>
    </xf>
    <xf numFmtId="0" fontId="6" fillId="0" borderId="0" xfId="0" applyFont="1" applyFill="1" applyAlignment="1">
      <alignment horizontal="right"/>
    </xf>
    <xf numFmtId="0" fontId="6" fillId="0" borderId="0" xfId="0" applyFont="1" applyFill="1"/>
    <xf numFmtId="3" fontId="6" fillId="0" borderId="0" xfId="0" applyNumberFormat="1" applyFont="1" applyFill="1" applyAlignment="1"/>
    <xf numFmtId="0" fontId="13" fillId="0" borderId="4" xfId="0" applyFont="1" applyBorder="1" applyAlignment="1">
      <alignment horizontal="center" wrapText="1"/>
    </xf>
    <xf numFmtId="0" fontId="14" fillId="0" borderId="0" xfId="0" applyFont="1" applyAlignment="1">
      <alignment vertical="center"/>
    </xf>
    <xf numFmtId="0" fontId="0" fillId="0" borderId="0" xfId="0" applyAlignment="1">
      <alignment vertical="top"/>
    </xf>
    <xf numFmtId="4" fontId="0" fillId="0" borderId="0" xfId="0" applyNumberFormat="1" applyAlignment="1">
      <alignment horizontal="center" vertical="top" wrapText="1"/>
    </xf>
    <xf numFmtId="0" fontId="0" fillId="3" borderId="7" xfId="0" applyFill="1" applyBorder="1" applyAlignment="1">
      <alignment horizontal="center" wrapText="1"/>
    </xf>
    <xf numFmtId="4" fontId="2" fillId="3" borderId="8" xfId="0" applyNumberFormat="1" applyFont="1" applyFill="1" applyBorder="1" applyAlignment="1">
      <alignment wrapText="1"/>
    </xf>
    <xf numFmtId="4" fontId="0" fillId="0" borderId="5" xfId="0" applyNumberFormat="1" applyFont="1" applyBorder="1" applyAlignment="1">
      <alignment wrapText="1"/>
    </xf>
    <xf numFmtId="0" fontId="8" fillId="4" borderId="0" xfId="0" applyFont="1" applyFill="1" applyAlignment="1"/>
    <xf numFmtId="3" fontId="8" fillId="4" borderId="0" xfId="0" applyNumberFormat="1" applyFont="1" applyFill="1" applyAlignment="1">
      <alignment horizontal="right"/>
    </xf>
    <xf numFmtId="3" fontId="8" fillId="4" borderId="0" xfId="0" applyNumberFormat="1" applyFont="1" applyFill="1" applyAlignment="1"/>
    <xf numFmtId="0" fontId="8" fillId="4" borderId="0" xfId="0" applyFont="1" applyFill="1" applyAlignment="1">
      <alignment horizontal="left"/>
    </xf>
    <xf numFmtId="0" fontId="0" fillId="0" borderId="0" xfId="0" applyAlignment="1">
      <alignment vertical="top" wrapText="1"/>
    </xf>
    <xf numFmtId="0" fontId="6" fillId="0" borderId="0" xfId="0" applyFont="1" applyFill="1" applyAlignment="1">
      <alignment horizontal="center" vertical="top" wrapText="1"/>
    </xf>
    <xf numFmtId="0" fontId="4" fillId="0" borderId="0" xfId="0" applyFont="1" applyAlignment="1">
      <alignment horizontal="center"/>
    </xf>
    <xf numFmtId="4" fontId="0" fillId="0" borderId="0" xfId="0" applyNumberFormat="1" applyFont="1" applyAlignment="1">
      <alignment horizontal="left" wrapText="1"/>
    </xf>
    <xf numFmtId="4" fontId="2" fillId="0" borderId="0" xfId="0" applyNumberFormat="1" applyFont="1" applyAlignment="1">
      <alignment horizontal="left" wrapText="1"/>
    </xf>
    <xf numFmtId="4" fontId="1" fillId="0" borderId="0" xfId="0" applyNumberFormat="1" applyFont="1" applyAlignment="1">
      <alignment horizontal="left" wrapText="1"/>
    </xf>
    <xf numFmtId="0" fontId="0" fillId="0" borderId="0" xfId="0" applyAlignment="1">
      <alignment horizontal="left"/>
    </xf>
    <xf numFmtId="0" fontId="1" fillId="0" borderId="0" xfId="0" applyFont="1" applyAlignment="1">
      <alignment horizontal="center" wrapText="1"/>
    </xf>
    <xf numFmtId="0" fontId="15" fillId="0" borderId="0" xfId="0" applyFont="1" applyFill="1" applyAlignment="1">
      <alignment horizontal="center" wrapText="1"/>
    </xf>
    <xf numFmtId="3" fontId="6" fillId="0" borderId="0" xfId="0" applyNumberFormat="1" applyFont="1" applyFill="1" applyAlignment="1">
      <alignment horizontal="center"/>
    </xf>
    <xf numFmtId="0" fontId="6" fillId="0" borderId="0" xfId="0" applyFont="1" applyFill="1" applyAlignment="1">
      <alignment horizontal="center" vertical="center" wrapText="1"/>
    </xf>
    <xf numFmtId="4" fontId="12" fillId="0" borderId="0" xfId="0" applyNumberFormat="1" applyFont="1" applyAlignment="1">
      <alignment horizontal="left" vertical="top"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J24" sqref="J24"/>
    </sheetView>
  </sheetViews>
  <sheetFormatPr defaultRowHeight="15" x14ac:dyDescent="0.25"/>
  <cols>
    <col min="1" max="1" width="3.7109375" customWidth="1"/>
    <col min="2" max="2" width="13.7109375" style="19" customWidth="1"/>
    <col min="3" max="3" width="12.85546875" style="2" customWidth="1"/>
    <col min="4" max="4" width="11.7109375" style="2" customWidth="1"/>
    <col min="5" max="5" width="12.140625" style="2" customWidth="1"/>
    <col min="6" max="6" width="13.7109375" style="2" customWidth="1"/>
    <col min="7" max="7" width="10.5703125" style="2" customWidth="1"/>
    <col min="8" max="8" width="14.42578125" style="2" customWidth="1"/>
    <col min="9" max="9" width="15.85546875" style="2" customWidth="1"/>
    <col min="10" max="11" width="12.7109375" style="2" bestFit="1" customWidth="1"/>
    <col min="12" max="12" width="9.140625" style="2"/>
  </cols>
  <sheetData>
    <row r="1" spans="1:12" x14ac:dyDescent="0.25">
      <c r="A1" s="60" t="s">
        <v>0</v>
      </c>
      <c r="B1" s="60"/>
      <c r="C1" s="60"/>
      <c r="D1" s="60"/>
      <c r="E1" s="60"/>
      <c r="F1" s="60"/>
    </row>
    <row r="2" spans="1:12" x14ac:dyDescent="0.25">
      <c r="A2" s="60" t="s">
        <v>1</v>
      </c>
      <c r="B2" s="60"/>
      <c r="C2" s="60"/>
      <c r="D2" s="60"/>
      <c r="E2" s="60"/>
      <c r="F2" s="3"/>
    </row>
    <row r="3" spans="1:12" x14ac:dyDescent="0.25">
      <c r="A3" s="60" t="s">
        <v>26</v>
      </c>
      <c r="B3" s="60"/>
      <c r="C3" s="60"/>
      <c r="D3" s="60"/>
    </row>
    <row r="4" spans="1:12" x14ac:dyDescent="0.25">
      <c r="A4" s="26"/>
      <c r="B4" s="26"/>
      <c r="C4" s="26"/>
      <c r="D4" s="26"/>
    </row>
    <row r="5" spans="1:12" x14ac:dyDescent="0.25">
      <c r="A5" s="26"/>
      <c r="B5" s="26"/>
      <c r="C5" s="26"/>
      <c r="D5" s="26"/>
    </row>
    <row r="6" spans="1:12" s="1" customFormat="1" ht="29.25" customHeight="1" x14ac:dyDescent="0.25">
      <c r="B6" s="61" t="s">
        <v>22</v>
      </c>
      <c r="C6" s="61"/>
      <c r="D6" s="61"/>
      <c r="E6" s="61"/>
      <c r="F6" s="61"/>
      <c r="G6" s="61"/>
      <c r="H6" s="61"/>
      <c r="I6" s="61"/>
      <c r="J6" s="4"/>
      <c r="K6" s="4"/>
      <c r="L6" s="4"/>
    </row>
    <row r="7" spans="1:12" s="6" customFormat="1" ht="60" x14ac:dyDescent="0.25">
      <c r="B7" s="9" t="s">
        <v>8</v>
      </c>
      <c r="C7" s="10" t="s">
        <v>2</v>
      </c>
      <c r="D7" s="10" t="s">
        <v>3</v>
      </c>
      <c r="E7" s="10" t="s">
        <v>4</v>
      </c>
      <c r="F7" s="10" t="s">
        <v>17</v>
      </c>
      <c r="G7" s="10" t="s">
        <v>5</v>
      </c>
      <c r="H7" s="10" t="s">
        <v>6</v>
      </c>
      <c r="I7" s="11" t="s">
        <v>7</v>
      </c>
      <c r="J7" s="7"/>
      <c r="K7" s="7"/>
      <c r="L7" s="7"/>
    </row>
    <row r="8" spans="1:12" s="1" customFormat="1" x14ac:dyDescent="0.25">
      <c r="B8" s="12">
        <v>3</v>
      </c>
      <c r="C8" s="13">
        <v>9695211.6799999997</v>
      </c>
      <c r="D8" s="13">
        <v>1003977.83</v>
      </c>
      <c r="E8" s="13">
        <v>343833.31</v>
      </c>
      <c r="F8" s="13">
        <v>109797.7</v>
      </c>
      <c r="G8" s="13">
        <v>28220.799999999999</v>
      </c>
      <c r="H8" s="13">
        <v>4287570.12</v>
      </c>
      <c r="I8" s="14">
        <f>SUM(C8:H8)</f>
        <v>15468611.440000001</v>
      </c>
      <c r="J8" s="4"/>
      <c r="K8" s="4"/>
      <c r="L8" s="4"/>
    </row>
    <row r="9" spans="1:12" s="1" customFormat="1" x14ac:dyDescent="0.25">
      <c r="B9" s="12">
        <v>6</v>
      </c>
      <c r="C9" s="13">
        <v>9767113.0800000001</v>
      </c>
      <c r="D9" s="15">
        <v>1098704.6499999999</v>
      </c>
      <c r="E9" s="49">
        <v>288156.2</v>
      </c>
      <c r="F9" s="13">
        <v>107597.7</v>
      </c>
      <c r="G9" s="13">
        <v>25638.6</v>
      </c>
      <c r="H9" s="13">
        <v>4975260.2300000004</v>
      </c>
      <c r="I9" s="14">
        <f>SUM(C9:H9)</f>
        <v>16262470.459999999</v>
      </c>
      <c r="J9" s="4"/>
      <c r="K9" s="4"/>
      <c r="L9" s="4"/>
    </row>
    <row r="10" spans="1:12" s="1" customFormat="1" ht="44.25" customHeight="1" x14ac:dyDescent="0.25">
      <c r="B10" s="43" t="s">
        <v>10</v>
      </c>
      <c r="C10" s="16">
        <f>SUM(C9-C8)</f>
        <v>71901.400000000373</v>
      </c>
      <c r="D10" s="16">
        <f t="shared" ref="D10:H10" si="0">SUM(D9-D8)</f>
        <v>94726.819999999949</v>
      </c>
      <c r="E10" s="16">
        <f t="shared" si="0"/>
        <v>-55677.109999999986</v>
      </c>
      <c r="F10" s="16">
        <f t="shared" si="0"/>
        <v>-2200</v>
      </c>
      <c r="G10" s="16">
        <f t="shared" si="0"/>
        <v>-2582.2000000000007</v>
      </c>
      <c r="H10" s="16">
        <f t="shared" si="0"/>
        <v>687690.11000000034</v>
      </c>
      <c r="I10" s="18">
        <f>SUM(I9-I8)</f>
        <v>793859.01999999769</v>
      </c>
      <c r="J10" s="4"/>
      <c r="K10" s="4"/>
      <c r="L10" s="4"/>
    </row>
    <row r="11" spans="1:12" s="1" customFormat="1" x14ac:dyDescent="0.25">
      <c r="B11" s="12"/>
      <c r="C11" s="13"/>
      <c r="D11" s="13"/>
      <c r="E11" s="13"/>
      <c r="F11" s="13"/>
      <c r="G11" s="13"/>
      <c r="H11" s="13"/>
      <c r="I11" s="14"/>
      <c r="J11" s="4"/>
      <c r="K11" s="4"/>
      <c r="L11" s="4"/>
    </row>
    <row r="12" spans="1:12" s="1" customFormat="1" x14ac:dyDescent="0.25">
      <c r="B12" s="12">
        <v>4</v>
      </c>
      <c r="C12" s="13">
        <v>10000</v>
      </c>
      <c r="D12" s="13">
        <v>351487.3</v>
      </c>
      <c r="E12" s="13">
        <v>8264.8700000000008</v>
      </c>
      <c r="F12" s="13">
        <v>0</v>
      </c>
      <c r="G12" s="13">
        <v>1000</v>
      </c>
      <c r="H12" s="13">
        <v>669570.02</v>
      </c>
      <c r="I12" s="14">
        <f>SUM(C12:H12)</f>
        <v>1040322.19</v>
      </c>
      <c r="J12" s="4"/>
      <c r="K12" s="4"/>
      <c r="L12" s="4"/>
    </row>
    <row r="13" spans="1:12" s="1" customFormat="1" x14ac:dyDescent="0.25">
      <c r="B13" s="12">
        <v>7</v>
      </c>
      <c r="C13" s="13">
        <v>0</v>
      </c>
      <c r="D13" s="13">
        <v>0</v>
      </c>
      <c r="E13" s="13">
        <v>0</v>
      </c>
      <c r="F13" s="13">
        <v>2300</v>
      </c>
      <c r="G13" s="13">
        <v>0</v>
      </c>
      <c r="H13" s="13">
        <v>0</v>
      </c>
      <c r="I13" s="14">
        <f>SUM(C13:H13)</f>
        <v>2300</v>
      </c>
      <c r="J13" s="4"/>
      <c r="K13" s="4"/>
      <c r="L13" s="4"/>
    </row>
    <row r="14" spans="1:12" s="1" customFormat="1" ht="27.75" customHeight="1" x14ac:dyDescent="0.25">
      <c r="B14" s="17" t="s">
        <v>9</v>
      </c>
      <c r="C14" s="16">
        <f>SUM(C13-C12)</f>
        <v>-10000</v>
      </c>
      <c r="D14" s="16">
        <f t="shared" ref="D14:H14" si="1">SUM(D13-D12)</f>
        <v>-351487.3</v>
      </c>
      <c r="E14" s="16">
        <f t="shared" si="1"/>
        <v>-8264.8700000000008</v>
      </c>
      <c r="F14" s="16">
        <f t="shared" si="1"/>
        <v>2300</v>
      </c>
      <c r="G14" s="16">
        <f t="shared" si="1"/>
        <v>-1000</v>
      </c>
      <c r="H14" s="16">
        <f t="shared" si="1"/>
        <v>-669570.02</v>
      </c>
      <c r="I14" s="18">
        <f>SUM(C14:H14)</f>
        <v>-1038022.19</v>
      </c>
      <c r="J14" s="4"/>
      <c r="K14" s="4"/>
      <c r="L14" s="4"/>
    </row>
    <row r="15" spans="1:12" s="1" customFormat="1" ht="38.25" customHeight="1" x14ac:dyDescent="0.25">
      <c r="B15" s="21" t="s">
        <v>23</v>
      </c>
      <c r="C15" s="16"/>
      <c r="D15" s="16"/>
      <c r="E15" s="16"/>
      <c r="F15" s="16"/>
      <c r="G15" s="16"/>
      <c r="H15" s="16"/>
      <c r="I15" s="18">
        <f>SUM(I9+I13-I8-I12)</f>
        <v>-244163.17000000225</v>
      </c>
      <c r="J15" s="4"/>
      <c r="K15" s="4"/>
      <c r="L15" s="4"/>
    </row>
    <row r="16" spans="1:12" s="1" customFormat="1" ht="15.75" customHeight="1" x14ac:dyDescent="0.25">
      <c r="B16" s="47" t="s">
        <v>11</v>
      </c>
      <c r="C16" s="48">
        <f>SUM(C10+C14:D14)</f>
        <v>61901.400000000373</v>
      </c>
      <c r="D16" s="48">
        <f t="shared" ref="D16:G16" si="2">SUM(D10+D14:E14)</f>
        <v>-256760.48000000004</v>
      </c>
      <c r="E16" s="48">
        <f t="shared" si="2"/>
        <v>-63941.979999999989</v>
      </c>
      <c r="F16" s="48">
        <f t="shared" si="2"/>
        <v>100</v>
      </c>
      <c r="G16" s="22">
        <f t="shared" si="2"/>
        <v>-3582.2000000000007</v>
      </c>
      <c r="H16" s="22">
        <f>SUM(H10+H14:H14)</f>
        <v>18120.090000000317</v>
      </c>
      <c r="I16" s="23">
        <f>SUM(C16:H16)</f>
        <v>-244163.16999999934</v>
      </c>
      <c r="J16" s="4"/>
      <c r="K16" s="4"/>
      <c r="L16" s="4"/>
    </row>
    <row r="17" spans="2:19" s="1" customFormat="1" ht="13.5" customHeight="1" x14ac:dyDescent="0.25">
      <c r="B17" s="5"/>
      <c r="C17" s="4"/>
      <c r="D17" s="4"/>
      <c r="E17" s="4"/>
      <c r="F17" s="4"/>
      <c r="G17" s="4"/>
      <c r="H17" s="4"/>
      <c r="I17" s="4"/>
      <c r="J17" s="4"/>
      <c r="K17" s="4"/>
      <c r="L17" s="4"/>
    </row>
    <row r="18" spans="2:19" s="1" customFormat="1" ht="15.75" customHeight="1" x14ac:dyDescent="0.25">
      <c r="B18" s="5"/>
      <c r="C18" s="4"/>
      <c r="D18" s="4"/>
      <c r="E18" s="57" t="s">
        <v>19</v>
      </c>
      <c r="F18" s="57"/>
      <c r="G18" s="57"/>
      <c r="H18" s="4">
        <f>SUM(I9+I13)</f>
        <v>16264770.459999999</v>
      </c>
      <c r="I18" s="8"/>
      <c r="J18" s="4"/>
      <c r="K18" s="4"/>
      <c r="L18" s="4"/>
    </row>
    <row r="19" spans="2:19" s="1" customFormat="1" x14ac:dyDescent="0.25">
      <c r="B19" s="5"/>
      <c r="C19" s="4"/>
      <c r="D19" s="4"/>
      <c r="E19" s="57" t="s">
        <v>20</v>
      </c>
      <c r="F19" s="57"/>
      <c r="G19" s="57"/>
      <c r="H19" s="4">
        <f>SUM(I8+I12)</f>
        <v>16508933.630000001</v>
      </c>
      <c r="I19" s="4"/>
      <c r="J19" s="4"/>
      <c r="K19" s="4"/>
      <c r="L19" s="4"/>
    </row>
    <row r="20" spans="2:19" s="1" customFormat="1" x14ac:dyDescent="0.25">
      <c r="B20" s="5"/>
      <c r="C20" s="4"/>
      <c r="D20" s="4"/>
      <c r="E20" s="57" t="s">
        <v>30</v>
      </c>
      <c r="F20" s="57"/>
      <c r="G20" s="57"/>
      <c r="H20" s="4">
        <f>SUM(H18-H19)</f>
        <v>-244163.17000000179</v>
      </c>
      <c r="I20" s="4"/>
      <c r="J20" s="4"/>
      <c r="K20" s="4"/>
      <c r="L20" s="4"/>
    </row>
    <row r="21" spans="2:19" s="1" customFormat="1" x14ac:dyDescent="0.25">
      <c r="B21" s="5"/>
      <c r="C21" s="4"/>
      <c r="D21" s="4"/>
      <c r="E21" s="58" t="s">
        <v>21</v>
      </c>
      <c r="F21" s="58"/>
      <c r="G21" s="58"/>
      <c r="H21" s="20">
        <v>550714.18000000005</v>
      </c>
      <c r="I21" s="4"/>
      <c r="J21" s="4"/>
      <c r="K21" s="4"/>
    </row>
    <row r="22" spans="2:19" s="1" customFormat="1" ht="19.5" customHeight="1" x14ac:dyDescent="0.25">
      <c r="B22" s="5"/>
      <c r="C22" s="4"/>
      <c r="D22" s="4"/>
      <c r="E22" s="59" t="s">
        <v>27</v>
      </c>
      <c r="F22" s="59"/>
      <c r="G22" s="59"/>
      <c r="H22" s="8">
        <f>SUM(H20:H21)</f>
        <v>306551.00999999826</v>
      </c>
      <c r="I22" s="4"/>
      <c r="J22" s="4"/>
      <c r="K22" s="4"/>
      <c r="Q22" s="24"/>
    </row>
    <row r="23" spans="2:19" x14ac:dyDescent="0.25">
      <c r="B23" s="56"/>
      <c r="C23" s="56"/>
      <c r="D23" s="56"/>
      <c r="E23" s="56"/>
      <c r="F23" s="56"/>
      <c r="G23" s="56"/>
      <c r="H23" s="56"/>
    </row>
    <row r="24" spans="2:19" ht="34.5" customHeight="1" x14ac:dyDescent="0.25">
      <c r="B24" s="27"/>
      <c r="C24" s="27"/>
      <c r="D24" s="27"/>
      <c r="E24" s="27"/>
      <c r="F24" s="27"/>
      <c r="G24" s="27"/>
      <c r="H24" s="27"/>
      <c r="I24" s="27"/>
      <c r="K24" s="28"/>
      <c r="L24" s="28"/>
      <c r="M24" s="28"/>
      <c r="N24" s="28"/>
      <c r="O24" s="28"/>
      <c r="P24" s="28"/>
      <c r="Q24" s="28"/>
      <c r="R24" s="28"/>
      <c r="S24" s="28"/>
    </row>
    <row r="25" spans="2:19" x14ac:dyDescent="0.25">
      <c r="B25" s="25"/>
      <c r="C25" s="25"/>
      <c r="D25" s="25"/>
      <c r="E25" s="25"/>
      <c r="F25" s="25"/>
      <c r="G25" s="25"/>
      <c r="H25" s="25"/>
      <c r="I25" s="46"/>
      <c r="K25" s="28"/>
      <c r="L25" s="28"/>
      <c r="M25" s="28"/>
      <c r="N25" s="28"/>
      <c r="O25" s="28"/>
      <c r="P25" s="28"/>
      <c r="Q25" s="28"/>
      <c r="R25" s="28"/>
      <c r="S25" s="28"/>
    </row>
    <row r="26" spans="2:19" x14ac:dyDescent="0.25">
      <c r="B26" s="25"/>
      <c r="C26" s="25"/>
      <c r="D26" s="25"/>
      <c r="E26" s="25"/>
      <c r="F26" s="25"/>
      <c r="G26" s="25"/>
      <c r="H26" s="25"/>
      <c r="I26" s="25"/>
      <c r="K26" s="28"/>
      <c r="L26" s="28"/>
      <c r="M26" s="28"/>
      <c r="N26" s="28"/>
      <c r="O26" s="28"/>
      <c r="P26" s="28"/>
      <c r="Q26" s="28"/>
      <c r="R26" s="28"/>
      <c r="S26" s="28"/>
    </row>
    <row r="27" spans="2:19" x14ac:dyDescent="0.25">
      <c r="B27" s="25"/>
      <c r="C27" s="25"/>
      <c r="D27" s="25"/>
      <c r="E27" s="25"/>
      <c r="F27" s="25"/>
      <c r="G27" s="25"/>
      <c r="H27" s="25"/>
      <c r="I27" s="46"/>
      <c r="K27" s="28"/>
      <c r="L27" s="28"/>
      <c r="M27" s="28"/>
      <c r="N27" s="28"/>
      <c r="O27" s="28"/>
      <c r="P27" s="28"/>
      <c r="Q27" s="28"/>
      <c r="R27" s="28"/>
      <c r="S27" s="28"/>
    </row>
    <row r="28" spans="2:19" x14ac:dyDescent="0.25">
      <c r="K28" s="28"/>
      <c r="L28" s="28"/>
      <c r="M28" s="28"/>
      <c r="N28" s="28"/>
      <c r="O28" s="28"/>
      <c r="P28" s="28"/>
      <c r="Q28" s="28"/>
      <c r="R28" s="28"/>
      <c r="S28" s="28"/>
    </row>
    <row r="29" spans="2:19" x14ac:dyDescent="0.25">
      <c r="K29" s="28"/>
      <c r="L29" s="28"/>
      <c r="M29" s="28"/>
      <c r="N29" s="28"/>
      <c r="O29" s="28"/>
      <c r="P29" s="28"/>
      <c r="Q29" s="28"/>
      <c r="R29" s="28"/>
      <c r="S29" s="28"/>
    </row>
    <row r="30" spans="2:19" x14ac:dyDescent="0.25">
      <c r="B30" s="55"/>
      <c r="C30" s="55"/>
      <c r="D30" s="55"/>
      <c r="E30" s="55"/>
      <c r="F30" s="55"/>
      <c r="G30" s="55"/>
      <c r="H30" s="55"/>
    </row>
    <row r="31" spans="2:19" x14ac:dyDescent="0.25">
      <c r="B31" s="55"/>
      <c r="C31" s="55"/>
      <c r="D31" s="55"/>
      <c r="E31" s="55"/>
      <c r="F31" s="55"/>
      <c r="G31" s="55"/>
      <c r="H31" s="55"/>
    </row>
  </sheetData>
  <mergeCells count="11">
    <mergeCell ref="A1:F1"/>
    <mergeCell ref="A2:E2"/>
    <mergeCell ref="A3:D3"/>
    <mergeCell ref="B6:I6"/>
    <mergeCell ref="E18:G18"/>
    <mergeCell ref="B30:H31"/>
    <mergeCell ref="B23:H23"/>
    <mergeCell ref="E19:G19"/>
    <mergeCell ref="E20:G20"/>
    <mergeCell ref="E21:G21"/>
    <mergeCell ref="E22:G22"/>
  </mergeCells>
  <pageMargins left="0.59055118110236227" right="0" top="0" bottom="0" header="0.31496062992125984" footer="0.31496062992125984"/>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7"/>
  <sheetViews>
    <sheetView tabSelected="1" workbookViewId="0">
      <selection activeCell="G5" sqref="G5"/>
    </sheetView>
  </sheetViews>
  <sheetFormatPr defaultRowHeight="15" x14ac:dyDescent="0.25"/>
  <cols>
    <col min="1" max="1" width="8.42578125" customWidth="1"/>
    <col min="2" max="2" width="4.85546875" customWidth="1"/>
    <col min="12" max="12" width="4.140625" customWidth="1"/>
  </cols>
  <sheetData>
    <row r="1" spans="2:26" x14ac:dyDescent="0.25">
      <c r="B1" s="29"/>
      <c r="C1" s="30" t="s">
        <v>14</v>
      </c>
      <c r="D1" s="30"/>
      <c r="E1" s="31"/>
      <c r="F1" s="32"/>
      <c r="G1" s="33"/>
      <c r="H1" s="34"/>
    </row>
    <row r="2" spans="2:26" x14ac:dyDescent="0.25">
      <c r="B2" s="29"/>
      <c r="C2" s="30" t="s">
        <v>15</v>
      </c>
      <c r="D2" s="30"/>
      <c r="E2" s="31"/>
      <c r="F2" s="32"/>
      <c r="G2" s="33"/>
      <c r="H2" s="34"/>
    </row>
    <row r="3" spans="2:26" x14ac:dyDescent="0.25">
      <c r="B3" s="29"/>
      <c r="C3" s="50" t="s">
        <v>26</v>
      </c>
      <c r="D3" s="50"/>
      <c r="E3" s="51"/>
      <c r="F3" s="32"/>
      <c r="G3" s="33" t="s">
        <v>28</v>
      </c>
      <c r="H3" s="34"/>
    </row>
    <row r="4" spans="2:26" x14ac:dyDescent="0.25">
      <c r="B4" s="29"/>
      <c r="C4" s="50" t="s">
        <v>25</v>
      </c>
      <c r="D4" s="50"/>
      <c r="E4" s="52"/>
      <c r="F4" s="35"/>
      <c r="G4" s="33"/>
      <c r="H4" s="34"/>
    </row>
    <row r="5" spans="2:26" x14ac:dyDescent="0.25">
      <c r="B5" s="29"/>
      <c r="C5" s="50" t="s">
        <v>18</v>
      </c>
      <c r="D5" s="50"/>
      <c r="E5" s="51"/>
      <c r="F5" s="32"/>
      <c r="G5" s="33"/>
      <c r="H5" s="34"/>
      <c r="K5" s="44"/>
    </row>
    <row r="6" spans="2:26" x14ac:dyDescent="0.25">
      <c r="B6" s="29"/>
      <c r="C6" s="53"/>
      <c r="D6" s="53"/>
      <c r="E6" s="51"/>
      <c r="F6" s="32"/>
      <c r="G6" s="33"/>
      <c r="H6" s="34"/>
      <c r="K6" s="44"/>
    </row>
    <row r="7" spans="2:26" x14ac:dyDescent="0.25">
      <c r="B7" s="39"/>
      <c r="C7" s="40"/>
      <c r="D7" s="41"/>
      <c r="E7" s="36"/>
      <c r="F7" s="36"/>
      <c r="G7" s="37"/>
      <c r="H7" s="38"/>
    </row>
    <row r="8" spans="2:26" x14ac:dyDescent="0.25">
      <c r="B8" s="39"/>
      <c r="C8" s="40"/>
      <c r="D8" s="41"/>
      <c r="E8" s="36"/>
      <c r="F8" s="36"/>
      <c r="G8" s="37"/>
      <c r="H8" s="38"/>
    </row>
    <row r="9" spans="2:26" ht="42.75" customHeight="1" x14ac:dyDescent="0.25">
      <c r="B9" s="64" t="s">
        <v>16</v>
      </c>
      <c r="C9" s="64"/>
      <c r="D9" s="64"/>
      <c r="E9" s="64"/>
      <c r="F9" s="64"/>
      <c r="G9" s="64"/>
      <c r="H9" s="64"/>
      <c r="I9" s="64"/>
      <c r="J9" s="64"/>
    </row>
    <row r="10" spans="2:26" x14ac:dyDescent="0.25">
      <c r="B10" s="39"/>
      <c r="C10" s="40"/>
      <c r="D10" s="41"/>
      <c r="E10" s="36"/>
      <c r="F10" s="36"/>
      <c r="G10" s="37"/>
      <c r="H10" s="38"/>
    </row>
    <row r="11" spans="2:26" x14ac:dyDescent="0.25">
      <c r="B11" s="39"/>
      <c r="C11" s="40"/>
      <c r="D11" s="41"/>
      <c r="E11" s="36"/>
      <c r="F11" s="36"/>
      <c r="G11" s="37"/>
      <c r="H11" s="38"/>
    </row>
    <row r="12" spans="2:26" ht="33" customHeight="1" x14ac:dyDescent="0.25">
      <c r="C12" s="62" t="s">
        <v>24</v>
      </c>
      <c r="D12" s="62"/>
      <c r="E12" s="62"/>
      <c r="F12" s="62"/>
      <c r="G12" s="62"/>
      <c r="H12" s="62"/>
      <c r="I12" s="62"/>
      <c r="J12" s="62"/>
      <c r="K12" s="62"/>
    </row>
    <row r="15" spans="2:26" ht="15" customHeight="1" x14ac:dyDescent="0.25">
      <c r="B15" s="65" t="s">
        <v>29</v>
      </c>
      <c r="C15" s="65"/>
      <c r="D15" s="65"/>
      <c r="E15" s="65"/>
      <c r="F15" s="65"/>
      <c r="G15" s="65"/>
      <c r="H15" s="65"/>
      <c r="I15" s="65"/>
      <c r="J15" s="65"/>
      <c r="K15" s="65"/>
      <c r="L15" s="65"/>
      <c r="O15" s="54"/>
      <c r="P15" s="54"/>
      <c r="Q15" s="54"/>
      <c r="R15" s="54"/>
      <c r="S15" s="54"/>
      <c r="T15" s="54"/>
      <c r="U15" s="54"/>
      <c r="V15" s="54"/>
      <c r="W15" s="54"/>
      <c r="X15" s="54"/>
      <c r="Y15" s="54"/>
      <c r="Z15" s="54"/>
    </row>
    <row r="16" spans="2:26" ht="15" customHeight="1" x14ac:dyDescent="0.25">
      <c r="B16" s="65"/>
      <c r="C16" s="65"/>
      <c r="D16" s="65"/>
      <c r="E16" s="65"/>
      <c r="F16" s="65"/>
      <c r="G16" s="65"/>
      <c r="H16" s="65"/>
      <c r="I16" s="65"/>
      <c r="J16" s="65"/>
      <c r="K16" s="65"/>
      <c r="L16" s="65"/>
      <c r="O16" s="54"/>
      <c r="P16" s="54"/>
      <c r="Q16" s="54"/>
      <c r="R16" s="54"/>
      <c r="S16" s="54"/>
      <c r="T16" s="54"/>
      <c r="U16" s="54"/>
      <c r="V16" s="54"/>
      <c r="W16" s="54"/>
      <c r="X16" s="54"/>
      <c r="Y16" s="54"/>
      <c r="Z16" s="54"/>
    </row>
    <row r="17" spans="2:26" ht="15" customHeight="1" x14ac:dyDescent="0.25">
      <c r="B17" s="65"/>
      <c r="C17" s="65"/>
      <c r="D17" s="65"/>
      <c r="E17" s="65"/>
      <c r="F17" s="65"/>
      <c r="G17" s="65"/>
      <c r="H17" s="65"/>
      <c r="I17" s="65"/>
      <c r="J17" s="65"/>
      <c r="K17" s="65"/>
      <c r="L17" s="65"/>
      <c r="O17" s="54"/>
      <c r="P17" s="54"/>
      <c r="Q17" s="54"/>
      <c r="R17" s="54"/>
      <c r="S17" s="54"/>
      <c r="T17" s="54"/>
      <c r="U17" s="54"/>
      <c r="V17" s="54"/>
      <c r="W17" s="54"/>
      <c r="X17" s="54"/>
      <c r="Y17" s="54"/>
      <c r="Z17" s="54"/>
    </row>
    <row r="18" spans="2:26" ht="15" customHeight="1" x14ac:dyDescent="0.25">
      <c r="B18" s="65"/>
      <c r="C18" s="65"/>
      <c r="D18" s="65"/>
      <c r="E18" s="65"/>
      <c r="F18" s="65"/>
      <c r="G18" s="65"/>
      <c r="H18" s="65"/>
      <c r="I18" s="65"/>
      <c r="J18" s="65"/>
      <c r="K18" s="65"/>
      <c r="L18" s="65"/>
      <c r="O18" s="54"/>
      <c r="P18" s="54"/>
      <c r="Q18" s="54"/>
      <c r="R18" s="54"/>
      <c r="S18" s="54"/>
      <c r="T18" s="54"/>
      <c r="U18" s="54"/>
      <c r="V18" s="54"/>
      <c r="W18" s="54"/>
      <c r="X18" s="54"/>
      <c r="Y18" s="54"/>
      <c r="Z18" s="54"/>
    </row>
    <row r="19" spans="2:26" ht="15" customHeight="1" x14ac:dyDescent="0.25">
      <c r="B19" s="65"/>
      <c r="C19" s="65"/>
      <c r="D19" s="65"/>
      <c r="E19" s="65"/>
      <c r="F19" s="65"/>
      <c r="G19" s="65"/>
      <c r="H19" s="65"/>
      <c r="I19" s="65"/>
      <c r="J19" s="65"/>
      <c r="K19" s="65"/>
      <c r="L19" s="65"/>
      <c r="O19" s="54"/>
      <c r="P19" s="54"/>
      <c r="Q19" s="54"/>
      <c r="R19" s="54"/>
      <c r="S19" s="54"/>
      <c r="T19" s="54"/>
      <c r="U19" s="54"/>
      <c r="V19" s="54"/>
      <c r="W19" s="54"/>
      <c r="X19" s="54"/>
      <c r="Y19" s="54"/>
      <c r="Z19" s="54"/>
    </row>
    <row r="20" spans="2:26" ht="214.5" customHeight="1" x14ac:dyDescent="0.25">
      <c r="B20" s="65"/>
      <c r="C20" s="65"/>
      <c r="D20" s="65"/>
      <c r="E20" s="65"/>
      <c r="F20" s="65"/>
      <c r="G20" s="65"/>
      <c r="H20" s="65"/>
      <c r="I20" s="65"/>
      <c r="J20" s="65"/>
      <c r="K20" s="65"/>
      <c r="L20" s="65"/>
      <c r="O20" s="54"/>
      <c r="P20" s="54"/>
      <c r="Q20" s="54"/>
      <c r="R20" s="54"/>
      <c r="S20" s="54"/>
      <c r="T20" s="54"/>
      <c r="U20" s="54"/>
      <c r="V20" s="54"/>
      <c r="W20" s="54"/>
      <c r="X20" s="54"/>
      <c r="Y20" s="54"/>
      <c r="Z20" s="54"/>
    </row>
    <row r="21" spans="2:26" x14ac:dyDescent="0.25">
      <c r="B21" s="65"/>
      <c r="C21" s="65"/>
      <c r="D21" s="65"/>
      <c r="E21" s="65"/>
      <c r="F21" s="65"/>
      <c r="G21" s="65"/>
      <c r="H21" s="65"/>
      <c r="I21" s="65"/>
      <c r="J21" s="65"/>
      <c r="K21" s="65"/>
      <c r="L21" s="65"/>
      <c r="O21" s="45"/>
      <c r="P21" s="45"/>
      <c r="Q21" s="45"/>
      <c r="R21" s="45"/>
      <c r="S21" s="45"/>
      <c r="T21" s="45"/>
      <c r="U21" s="45"/>
      <c r="V21" s="45"/>
      <c r="W21" s="45"/>
      <c r="X21" s="45"/>
    </row>
    <row r="22" spans="2:26" x14ac:dyDescent="0.25">
      <c r="B22" s="65"/>
      <c r="C22" s="65"/>
      <c r="D22" s="65"/>
      <c r="E22" s="65"/>
      <c r="F22" s="65"/>
      <c r="G22" s="65"/>
      <c r="H22" s="65"/>
      <c r="I22" s="65"/>
      <c r="J22" s="65"/>
      <c r="K22" s="65"/>
      <c r="L22" s="65"/>
      <c r="O22" s="45"/>
      <c r="P22" s="45"/>
      <c r="Q22" s="45"/>
      <c r="R22" s="45"/>
      <c r="S22" s="45"/>
      <c r="T22" s="45"/>
      <c r="U22" s="45"/>
      <c r="V22" s="45"/>
      <c r="W22" s="45"/>
      <c r="X22" s="45"/>
    </row>
    <row r="23" spans="2:26" x14ac:dyDescent="0.25">
      <c r="B23" s="65"/>
      <c r="C23" s="65"/>
      <c r="D23" s="65"/>
      <c r="E23" s="65"/>
      <c r="F23" s="65"/>
      <c r="G23" s="65"/>
      <c r="H23" s="65"/>
      <c r="I23" s="65"/>
      <c r="J23" s="65"/>
      <c r="K23" s="65"/>
      <c r="L23" s="65"/>
      <c r="O23" s="45"/>
      <c r="P23" s="45"/>
      <c r="Q23" s="45"/>
      <c r="R23" s="45"/>
      <c r="S23" s="45"/>
      <c r="T23" s="45"/>
      <c r="U23" s="45"/>
      <c r="V23" s="45"/>
      <c r="W23" s="45"/>
      <c r="X23" s="45"/>
    </row>
    <row r="24" spans="2:26" ht="42" customHeight="1" x14ac:dyDescent="0.25">
      <c r="B24" s="65"/>
      <c r="C24" s="65"/>
      <c r="D24" s="65"/>
      <c r="E24" s="65"/>
      <c r="F24" s="65"/>
      <c r="G24" s="65"/>
      <c r="H24" s="65"/>
      <c r="I24" s="65"/>
      <c r="J24" s="65"/>
      <c r="K24" s="65"/>
      <c r="L24" s="65"/>
      <c r="O24" s="45"/>
      <c r="P24" s="45"/>
      <c r="Q24" s="45"/>
      <c r="R24" s="45"/>
      <c r="S24" s="45"/>
      <c r="T24" s="45"/>
      <c r="U24" s="45"/>
      <c r="V24" s="45"/>
      <c r="W24" s="45"/>
      <c r="X24" s="45"/>
    </row>
    <row r="25" spans="2:26" x14ac:dyDescent="0.25">
      <c r="I25" s="42" t="s">
        <v>13</v>
      </c>
      <c r="J25" s="42"/>
      <c r="K25" s="37"/>
    </row>
    <row r="26" spans="2:26" x14ac:dyDescent="0.25">
      <c r="I26" s="38"/>
    </row>
    <row r="27" spans="2:26" x14ac:dyDescent="0.25">
      <c r="I27" s="63" t="s">
        <v>12</v>
      </c>
      <c r="J27" s="63"/>
      <c r="K27" s="63"/>
    </row>
  </sheetData>
  <mergeCells count="4">
    <mergeCell ref="C12:K12"/>
    <mergeCell ref="I27:K27"/>
    <mergeCell ref="B9:J9"/>
    <mergeCell ref="B15:L24"/>
  </mergeCells>
  <pageMargins left="0.11811023622047245" right="0.11811023622047245" top="0.74803149606299213" bottom="0.74803149606299213" header="0.31496062992125984" footer="0.31496062992125984"/>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fin-rez</vt:lpstr>
      <vt:lpstr>PRIJEDLOG ODLUKE</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Jadra</dc:creator>
  <cp:lastModifiedBy>Profesor</cp:lastModifiedBy>
  <cp:lastPrinted>2019-02-07T12:59:56Z</cp:lastPrinted>
  <dcterms:created xsi:type="dcterms:W3CDTF">2016-03-07T09:39:37Z</dcterms:created>
  <dcterms:modified xsi:type="dcterms:W3CDTF">2019-02-27T12:30:28Z</dcterms:modified>
</cp:coreProperties>
</file>